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D1080D60-D134-4A38-BBC5-2848FA97A29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NYP,NS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3" i="2" l="1"/>
  <c r="N13" i="2"/>
  <c r="M13" i="2"/>
  <c r="L13" i="2"/>
  <c r="K13" i="2"/>
  <c r="AS10" i="2"/>
  <c r="AQ10" i="2"/>
  <c r="AP10" i="2"/>
  <c r="AO10" i="2"/>
  <c r="AN10" i="2"/>
  <c r="AM10" i="2"/>
  <c r="AG10" i="2"/>
  <c r="K15" i="2" s="1"/>
  <c r="AE10" i="2"/>
  <c r="AD10" i="2"/>
  <c r="H15" i="2" s="1"/>
  <c r="AC10" i="2"/>
  <c r="AB10" i="2"/>
  <c r="F15" i="2" s="1"/>
  <c r="AA10" i="2"/>
  <c r="W10" i="2"/>
  <c r="U10" i="2"/>
  <c r="V10" i="2" s="1"/>
  <c r="T10" i="2"/>
  <c r="S10" i="2"/>
  <c r="R10" i="2"/>
  <c r="Q10" i="2"/>
  <c r="K10" i="2"/>
  <c r="K14" i="2" s="1"/>
  <c r="I10" i="2"/>
  <c r="J10" i="2" s="1"/>
  <c r="H10" i="2"/>
  <c r="H14" i="2" s="1"/>
  <c r="G10" i="2"/>
  <c r="F10" i="2"/>
  <c r="F14" i="2" s="1"/>
  <c r="E10" i="2"/>
  <c r="AR10" i="2" l="1"/>
  <c r="E15" i="2"/>
  <c r="M15" i="2" s="1"/>
  <c r="AF10" i="2"/>
  <c r="K16" i="2"/>
  <c r="I15" i="2"/>
  <c r="G15" i="2"/>
  <c r="L15" i="2" s="1"/>
  <c r="E14" i="2"/>
  <c r="M14" i="2" s="1"/>
  <c r="G14" i="2"/>
  <c r="I14" i="2"/>
  <c r="O14" i="2" s="1"/>
  <c r="F16" i="2"/>
  <c r="N14" i="2"/>
  <c r="H16" i="2"/>
  <c r="I16" i="2" l="1"/>
  <c r="J16" i="2" s="1"/>
  <c r="J14" i="2"/>
  <c r="E16" i="2"/>
  <c r="M16" i="2" s="1"/>
  <c r="J15" i="2"/>
  <c r="G16" i="2"/>
  <c r="O15" i="2"/>
  <c r="N15" i="2"/>
  <c r="L14" i="2"/>
  <c r="L16" i="2"/>
  <c r="O16" i="2" l="1"/>
  <c r="N16" i="2"/>
  <c r="AE12" i="1" l="1"/>
  <c r="AD12" i="1"/>
  <c r="AC12" i="1"/>
  <c r="AB12" i="1"/>
  <c r="AA12" i="1"/>
  <c r="Z12" i="1"/>
  <c r="Y12" i="1"/>
  <c r="I18" i="1" s="1"/>
  <c r="X12" i="1"/>
  <c r="H18" i="1" s="1"/>
  <c r="W12" i="1"/>
  <c r="G18" i="1" s="1"/>
  <c r="V12" i="1"/>
  <c r="F18" i="1" s="1"/>
  <c r="U12" i="1"/>
  <c r="E18" i="1" s="1"/>
  <c r="T12" i="1"/>
  <c r="S12" i="1"/>
  <c r="R12" i="1"/>
  <c r="Q12" i="1"/>
  <c r="P12" i="1"/>
  <c r="M12" i="1"/>
  <c r="L12" i="1"/>
  <c r="K12" i="1"/>
  <c r="J12" i="1"/>
  <c r="I12" i="1"/>
  <c r="I16" i="1" s="1"/>
  <c r="H12" i="1"/>
  <c r="H16" i="1" s="1"/>
  <c r="G12" i="1"/>
  <c r="G16" i="1" s="1"/>
  <c r="F12" i="1"/>
  <c r="F16" i="1" s="1"/>
  <c r="E12" i="1"/>
  <c r="E16" i="1" s="1"/>
  <c r="K18" i="1" l="1"/>
  <c r="L18" i="1"/>
  <c r="M18" i="1"/>
  <c r="E19" i="1"/>
  <c r="H19" i="1"/>
  <c r="F19" i="1"/>
  <c r="D13" i="1"/>
  <c r="I19" i="1"/>
  <c r="M16" i="1"/>
  <c r="O12" i="1"/>
  <c r="N12" i="1" s="1"/>
  <c r="N16" i="1" s="1"/>
  <c r="G19" i="1"/>
  <c r="L16" i="1"/>
  <c r="K16" i="1"/>
  <c r="M19" i="1" l="1"/>
  <c r="K19" i="1"/>
  <c r="L19" i="1"/>
  <c r="O16" i="1"/>
  <c r="O19" i="1" l="1"/>
  <c r="N19" i="1" s="1"/>
</calcChain>
</file>

<file path=xl/sharedStrings.xml><?xml version="1.0" encoding="utf-8"?>
<sst xmlns="http://schemas.openxmlformats.org/spreadsheetml/2006/main" count="171" uniqueCount="70">
  <si>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</si>
  <si>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</si>
  <si>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</si>
  <si>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</si>
  <si>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</si>
  <si>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</si>
  <si>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</si>
  <si>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</si>
  <si>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</si>
  <si>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</si>
  <si>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</si>
  <si>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</si>
  <si>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</si>
  <si>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</si>
  <si>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</si>
  <si>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</si>
  <si>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</si>
  <si>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</si>
  <si>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</si>
  <si>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</si>
  <si>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</si>
  <si>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Ottelu</t>
  </si>
  <si>
    <t>Kunnari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</si>
  <si>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</si>
  <si>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</si>
  <si>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</si>
  <si>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</si>
  <si>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</si>
  <si>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</si>
  <si>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</si>
  <si>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</si>
  <si>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</si>
  <si>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</si>
  <si>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</si>
  <si>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ykköspesis</t>
  </si>
  <si>
    <t>ENSIMMÄISET</t>
  </si>
  <si>
    <t>1.  ottelu</t>
  </si>
  <si>
    <t>KL - %</t>
  </si>
  <si>
    <t>Seurat</t>
  </si>
  <si>
    <t>SiiPe</t>
  </si>
  <si>
    <t>suomensarja</t>
  </si>
  <si>
    <t>Lyöty</t>
  </si>
  <si>
    <t>Tuotu</t>
  </si>
  <si>
    <t>Emmi Julkunen</t>
  </si>
  <si>
    <t>SiiPe = Siilinjärven Pesis  (1987),  kasvattajaseura</t>
  </si>
  <si>
    <t>2.2.2000   Siilinjärvi</t>
  </si>
  <si>
    <t>31.08. 2019  LaVe - SiiPe  0-2  (0-5, 1-5)</t>
  </si>
  <si>
    <t>19 v   6 kk 29 pv</t>
  </si>
  <si>
    <t>2.  ottelu</t>
  </si>
  <si>
    <t>19 v   6 kk 30 pv</t>
  </si>
  <si>
    <t>11.</t>
  </si>
  <si>
    <t>13.</t>
  </si>
  <si>
    <t>01.09. 2019  SiiPe - LaVe  2-0  (8-3, 4-1)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</si>
  <si>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</si>
  <si>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</si>
  <si>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</si>
  <si>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</si>
  <si>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</si>
  <si>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</si>
  <si>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</si>
  <si>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</si>
  <si>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</si>
  <si>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</si>
  <si>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2.</t>
  </si>
  <si>
    <t>SiiPe  2</t>
  </si>
  <si>
    <t>1.</t>
  </si>
  <si>
    <t>7.</t>
  </si>
  <si>
    <t>4.</t>
  </si>
  <si>
    <t>Pesä Ysit</t>
  </si>
  <si>
    <t>Pesä Ysit  (1976)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</si>
</sst>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9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4" fillId="0" borderId="0" xfId="0" applyFont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5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7" xfId="0" applyFont="1" applyFill="1" applyBorder="1"/>
    <xf numFmtId="0" fontId="3" fillId="2" borderId="0" xfId="0" applyFont="1" applyFill="1" applyAlignment="1">
      <alignment horizontal="center"/>
    </xf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10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6" borderId="1" xfId="0" applyFont="1" applyFill="1" applyBorder="1"/>
    <xf numFmtId="0" fontId="2" fillId="6" borderId="2" xfId="0" applyFont="1" applyFill="1" applyBorder="1"/>
    <xf numFmtId="0" fontId="2" fillId="6" borderId="4" xfId="0" applyFont="1" applyFill="1" applyBorder="1"/>
    <xf numFmtId="2" fontId="2" fillId="6" borderId="3" xfId="0" applyNumberFormat="1" applyFont="1" applyFill="1" applyBorder="1" applyAlignment="1">
      <alignment horizontal="center"/>
    </xf>
    <xf numFmtId="165" fontId="2" fillId="6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3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4" borderId="8" xfId="0" applyFont="1" applyFill="1" applyBorder="1"/>
    <xf numFmtId="0" fontId="4" fillId="4" borderId="7" xfId="0" applyFont="1" applyFill="1" applyBorder="1"/>
    <xf numFmtId="0" fontId="2" fillId="4" borderId="7" xfId="0" applyFont="1" applyFill="1" applyBorder="1"/>
    <xf numFmtId="0" fontId="2" fillId="4" borderId="7" xfId="0" applyFont="1" applyFill="1" applyBorder="1" applyAlignment="1">
      <alignment horizontal="right"/>
    </xf>
    <xf numFmtId="0" fontId="2" fillId="4" borderId="9" xfId="0" applyFont="1" applyFill="1" applyBorder="1"/>
    <xf numFmtId="0" fontId="2" fillId="4" borderId="13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5" xfId="0" applyFont="1" applyFill="1" applyBorder="1"/>
    <xf numFmtId="0" fontId="2" fillId="4" borderId="10" xfId="0" applyFont="1" applyFill="1" applyBorder="1"/>
    <xf numFmtId="0" fontId="4" fillId="4" borderId="11" xfId="0" applyFont="1" applyFill="1" applyBorder="1"/>
    <xf numFmtId="0" fontId="2" fillId="4" borderId="11" xfId="0" applyFont="1" applyFill="1" applyBorder="1"/>
    <xf numFmtId="0" fontId="2" fillId="4" borderId="11" xfId="0" applyFont="1" applyFill="1" applyBorder="1" applyAlignment="1">
      <alignment horizontal="right"/>
    </xf>
    <xf numFmtId="0" fontId="2" fillId="4" borderId="12" xfId="0" applyFont="1" applyFill="1" applyBorder="1"/>
    <xf numFmtId="0" fontId="2" fillId="3" borderId="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/>
    </xf>
    <xf numFmtId="165" fontId="2" fillId="3" borderId="3" xfId="0" applyNumberFormat="1" applyFont="1" applyFill="1" applyBorder="1" applyAlignment="1">
      <alignment horizontal="center" vertical="top"/>
    </xf>
    <xf numFmtId="0" fontId="2" fillId="2" borderId="6" xfId="0" applyFont="1" applyFill="1" applyBorder="1" applyAlignment="1">
      <alignment horizontal="center" vertical="top"/>
    </xf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center"/>
    </xf>
    <xf numFmtId="0" fontId="2" fillId="5" borderId="4" xfId="0" applyFont="1" applyFill="1" applyBorder="1"/>
    <xf numFmtId="0" fontId="2" fillId="7" borderId="1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center"/>
    </xf>
    <xf numFmtId="0" fontId="2" fillId="7" borderId="4" xfId="0" applyFont="1" applyFill="1" applyBorder="1"/>
    <xf numFmtId="0" fontId="2" fillId="2" borderId="1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2" fillId="4" borderId="14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165" fontId="2" fillId="4" borderId="14" xfId="0" applyNumberFormat="1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165" fontId="2" fillId="2" borderId="3" xfId="1" applyNumberFormat="1" applyFont="1" applyFill="1" applyBorder="1" applyAlignment="1">
      <alignment horizontal="center"/>
    </xf>
    <xf numFmtId="2" fontId="2" fillId="2" borderId="3" xfId="0" applyNumberFormat="1" applyFont="1" applyFill="1" applyBorder="1" applyAlignment="1">
      <alignment horizontal="center"/>
    </xf>
    <xf numFmtId="0" fontId="2" fillId="5" borderId="14" xfId="0" applyFont="1" applyFill="1" applyBorder="1" applyAlignment="1">
      <alignment horizontal="left"/>
    </xf>
    <xf numFmtId="0" fontId="2" fillId="5" borderId="10" xfId="0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0" fontId="2" fillId="2" borderId="10" xfId="0" applyFont="1" applyFill="1" applyBorder="1"/>
    <xf numFmtId="0" fontId="2" fillId="2" borderId="11" xfId="0" applyFont="1" applyFill="1" applyBorder="1"/>
    <xf numFmtId="0" fontId="2" fillId="2" borderId="12" xfId="0" applyFont="1" applyFill="1" applyBorder="1"/>
    <xf numFmtId="165" fontId="2" fillId="5" borderId="3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77"/>
  <sheetViews>
    <sheetView tabSelected="1" zoomScale="97" zoomScaleNormal="97" workbookViewId="0"/>
  </sheetViews>
  <sheetFormatPr defaultRowHeight="15" customHeight="1" x14ac:dyDescent="0.25"/>
  <cols>
    <col min="1" max="1" width="0.5703125" style="8" customWidth="1"/>
    <col min="2" max="3" width="6.7109375" style="59" customWidth="1"/>
    <col min="4" max="4" width="9.7109375" style="61" customWidth="1"/>
    <col min="5" max="12" width="5.7109375" style="61" customWidth="1"/>
    <col min="13" max="13" width="6.28515625" style="61" customWidth="1"/>
    <col min="14" max="14" width="8.28515625" style="61" customWidth="1"/>
    <col min="15" max="15" width="0.7109375" style="61" customWidth="1"/>
    <col min="16" max="23" width="5.7109375" style="61" customWidth="1"/>
    <col min="24" max="31" width="5.7109375" style="8" customWidth="1"/>
    <col min="32" max="32" width="66.42578125" style="8" customWidth="1"/>
    <col min="33" max="16384" width="9.140625" style="8"/>
  </cols>
  <sheetData>
    <row r="1" spans="1:37" s="9" customFormat="1" ht="15" customHeight="1" x14ac:dyDescent="0.25">
      <c r="A1" s="1"/>
      <c r="B1" s="2" t="s">
        <v>43</v>
      </c>
      <c r="C1" s="2"/>
      <c r="D1" s="3"/>
      <c r="E1" s="4" t="s">
        <v>45</v>
      </c>
      <c r="F1" s="5"/>
      <c r="G1" s="5"/>
      <c r="H1" s="5"/>
      <c r="I1" s="5"/>
      <c r="J1" s="5"/>
      <c r="K1" s="5"/>
      <c r="L1" s="5"/>
      <c r="M1" s="3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8"/>
      <c r="AH1" s="8"/>
      <c r="AI1" s="8"/>
      <c r="AJ1" s="8"/>
      <c r="AK1" s="7"/>
    </row>
    <row r="2" spans="1:37" s="9" customFormat="1" ht="15" customHeight="1" x14ac:dyDescent="0.2">
      <c r="A2" s="1"/>
      <c r="B2" s="10" t="s">
        <v>10</v>
      </c>
      <c r="C2" s="11"/>
      <c r="D2" s="12"/>
      <c r="E2" s="13" t="s">
        <v>17</v>
      </c>
      <c r="F2" s="14"/>
      <c r="G2" s="14"/>
      <c r="H2" s="14"/>
      <c r="I2" s="21" t="s">
        <v>11</v>
      </c>
      <c r="J2" s="17"/>
      <c r="K2" s="14"/>
      <c r="L2" s="14"/>
      <c r="M2" s="14"/>
      <c r="N2" s="15"/>
      <c r="O2" s="19"/>
      <c r="P2" s="20" t="s">
        <v>18</v>
      </c>
      <c r="Q2" s="14"/>
      <c r="R2" s="14"/>
      <c r="S2" s="14"/>
      <c r="T2" s="21"/>
      <c r="U2" s="22" t="s">
        <v>19</v>
      </c>
      <c r="V2" s="14"/>
      <c r="W2" s="14"/>
      <c r="X2" s="14"/>
      <c r="Y2" s="15"/>
      <c r="Z2" s="22"/>
      <c r="AA2" s="14"/>
      <c r="AB2" s="17" t="s">
        <v>30</v>
      </c>
      <c r="AC2" s="20"/>
      <c r="AD2" s="14"/>
      <c r="AE2" s="15"/>
      <c r="AF2" s="23"/>
      <c r="AK2" s="7"/>
    </row>
    <row r="3" spans="1:37" ht="15" customHeight="1" x14ac:dyDescent="0.2">
      <c r="A3" s="1"/>
      <c r="B3" s="18" t="s">
        <v>0</v>
      </c>
      <c r="C3" s="18" t="s">
        <v>12</v>
      </c>
      <c r="D3" s="13" t="s">
        <v>1</v>
      </c>
      <c r="E3" s="18" t="s">
        <v>4</v>
      </c>
      <c r="F3" s="18" t="s">
        <v>13</v>
      </c>
      <c r="G3" s="15" t="s">
        <v>14</v>
      </c>
      <c r="H3" s="18" t="s">
        <v>15</v>
      </c>
      <c r="I3" s="18" t="s">
        <v>3</v>
      </c>
      <c r="J3" s="18" t="s">
        <v>5</v>
      </c>
      <c r="K3" s="18" t="s">
        <v>6</v>
      </c>
      <c r="L3" s="18" t="s">
        <v>7</v>
      </c>
      <c r="M3" s="18" t="s">
        <v>8</v>
      </c>
      <c r="N3" s="18" t="s">
        <v>23</v>
      </c>
      <c r="O3" s="24"/>
      <c r="P3" s="18" t="s">
        <v>4</v>
      </c>
      <c r="Q3" s="18" t="s">
        <v>13</v>
      </c>
      <c r="R3" s="15" t="s">
        <v>14</v>
      </c>
      <c r="S3" s="18" t="s">
        <v>15</v>
      </c>
      <c r="T3" s="18" t="s">
        <v>3</v>
      </c>
      <c r="U3" s="18" t="s">
        <v>4</v>
      </c>
      <c r="V3" s="18" t="s">
        <v>13</v>
      </c>
      <c r="W3" s="15" t="s">
        <v>14</v>
      </c>
      <c r="X3" s="18" t="s">
        <v>15</v>
      </c>
      <c r="Y3" s="18" t="s">
        <v>3</v>
      </c>
      <c r="Z3" s="18" t="s">
        <v>24</v>
      </c>
      <c r="AA3" s="18" t="s">
        <v>25</v>
      </c>
      <c r="AB3" s="15" t="s">
        <v>26</v>
      </c>
      <c r="AC3" s="15" t="s">
        <v>31</v>
      </c>
      <c r="AD3" s="17" t="s">
        <v>32</v>
      </c>
      <c r="AE3" s="18" t="s">
        <v>33</v>
      </c>
      <c r="AF3" s="23"/>
      <c r="AG3" s="9"/>
      <c r="AH3" s="9"/>
      <c r="AI3" s="9"/>
      <c r="AJ3" s="9"/>
      <c r="AK3" s="7"/>
    </row>
    <row r="4" spans="1:37" ht="15" customHeight="1" x14ac:dyDescent="0.2">
      <c r="A4" s="1"/>
      <c r="B4" s="64">
        <v>2017</v>
      </c>
      <c r="C4" s="64" t="s">
        <v>65</v>
      </c>
      <c r="D4" s="65" t="s">
        <v>39</v>
      </c>
      <c r="E4" s="64"/>
      <c r="F4" s="66" t="s">
        <v>40</v>
      </c>
      <c r="G4" s="67"/>
      <c r="H4" s="68"/>
      <c r="I4" s="64"/>
      <c r="J4" s="64"/>
      <c r="K4" s="64"/>
      <c r="L4" s="64"/>
      <c r="M4" s="64"/>
      <c r="N4" s="64"/>
      <c r="O4" s="24"/>
      <c r="P4" s="28"/>
      <c r="Q4" s="28"/>
      <c r="R4" s="28"/>
      <c r="S4" s="28"/>
      <c r="T4" s="28"/>
      <c r="U4" s="29"/>
      <c r="V4" s="29"/>
      <c r="W4" s="29"/>
      <c r="X4" s="29"/>
      <c r="Y4" s="29"/>
      <c r="Z4" s="28"/>
      <c r="AA4" s="28"/>
      <c r="AB4" s="28"/>
      <c r="AC4" s="28"/>
      <c r="AD4" s="28"/>
      <c r="AE4" s="28"/>
      <c r="AF4" s="23"/>
      <c r="AG4" s="9"/>
      <c r="AH4" s="9"/>
      <c r="AI4" s="9"/>
      <c r="AJ4" s="9"/>
      <c r="AK4" s="7"/>
    </row>
    <row r="5" spans="1:37" ht="15" customHeight="1" x14ac:dyDescent="0.2">
      <c r="A5" s="1"/>
      <c r="B5" s="64">
        <v>2018</v>
      </c>
      <c r="C5" s="64" t="s">
        <v>65</v>
      </c>
      <c r="D5" s="65" t="s">
        <v>39</v>
      </c>
      <c r="E5" s="64"/>
      <c r="F5" s="66" t="s">
        <v>40</v>
      </c>
      <c r="G5" s="67"/>
      <c r="H5" s="68"/>
      <c r="I5" s="64"/>
      <c r="J5" s="64"/>
      <c r="K5" s="64"/>
      <c r="L5" s="64"/>
      <c r="M5" s="64"/>
      <c r="N5" s="64"/>
      <c r="O5" s="24"/>
      <c r="P5" s="28"/>
      <c r="Q5" s="28"/>
      <c r="R5" s="28"/>
      <c r="S5" s="28"/>
      <c r="T5" s="28"/>
      <c r="U5" s="29"/>
      <c r="V5" s="29"/>
      <c r="W5" s="29"/>
      <c r="X5" s="29"/>
      <c r="Y5" s="29"/>
      <c r="Z5" s="28"/>
      <c r="AA5" s="28"/>
      <c r="AB5" s="28"/>
      <c r="AC5" s="28"/>
      <c r="AD5" s="28"/>
      <c r="AE5" s="28"/>
      <c r="AF5" s="23"/>
      <c r="AG5" s="9"/>
      <c r="AH5" s="9"/>
      <c r="AI5" s="9"/>
      <c r="AJ5" s="9"/>
      <c r="AK5" s="7"/>
    </row>
    <row r="6" spans="1:37" ht="15" customHeight="1" x14ac:dyDescent="0.2">
      <c r="A6" s="1"/>
      <c r="B6" s="64">
        <v>2019</v>
      </c>
      <c r="C6" s="64" t="s">
        <v>67</v>
      </c>
      <c r="D6" s="65" t="s">
        <v>64</v>
      </c>
      <c r="E6" s="64"/>
      <c r="F6" s="66" t="s">
        <v>40</v>
      </c>
      <c r="G6" s="67"/>
      <c r="H6" s="68"/>
      <c r="I6" s="64"/>
      <c r="J6" s="64"/>
      <c r="K6" s="64"/>
      <c r="L6" s="64"/>
      <c r="M6" s="64"/>
      <c r="N6" s="64"/>
      <c r="O6" s="24"/>
      <c r="P6" s="28"/>
      <c r="Q6" s="28"/>
      <c r="R6" s="28"/>
      <c r="S6" s="28"/>
      <c r="T6" s="28"/>
      <c r="U6" s="29"/>
      <c r="V6" s="29"/>
      <c r="W6" s="29"/>
      <c r="X6" s="29"/>
      <c r="Y6" s="29"/>
      <c r="Z6" s="28"/>
      <c r="AA6" s="28"/>
      <c r="AB6" s="28"/>
      <c r="AC6" s="28"/>
      <c r="AD6" s="28"/>
      <c r="AE6" s="28"/>
      <c r="AF6" s="23"/>
      <c r="AG6" s="9"/>
      <c r="AH6" s="9"/>
      <c r="AI6" s="9"/>
      <c r="AJ6" s="9"/>
      <c r="AK6" s="7"/>
    </row>
    <row r="7" spans="1:37" ht="15" customHeight="1" x14ac:dyDescent="0.2">
      <c r="A7" s="1"/>
      <c r="B7" s="25">
        <v>2019</v>
      </c>
      <c r="C7" s="25" t="s">
        <v>63</v>
      </c>
      <c r="D7" s="26" t="s">
        <v>39</v>
      </c>
      <c r="E7" s="25"/>
      <c r="F7" s="27" t="s">
        <v>34</v>
      </c>
      <c r="G7" s="63"/>
      <c r="H7" s="62"/>
      <c r="I7" s="25"/>
      <c r="J7" s="25"/>
      <c r="K7" s="25"/>
      <c r="L7" s="25"/>
      <c r="M7" s="25"/>
      <c r="N7" s="25"/>
      <c r="O7" s="32"/>
      <c r="P7" s="28"/>
      <c r="Q7" s="28"/>
      <c r="R7" s="28"/>
      <c r="S7" s="28"/>
      <c r="T7" s="28"/>
      <c r="U7" s="29">
        <v>3</v>
      </c>
      <c r="V7" s="29">
        <v>1</v>
      </c>
      <c r="W7" s="29">
        <v>5</v>
      </c>
      <c r="X7" s="29">
        <v>2</v>
      </c>
      <c r="Y7" s="29">
        <v>10</v>
      </c>
      <c r="Z7" s="28"/>
      <c r="AA7" s="28"/>
      <c r="AB7" s="28"/>
      <c r="AC7" s="28"/>
      <c r="AD7" s="28"/>
      <c r="AE7" s="28"/>
      <c r="AF7" s="23"/>
      <c r="AG7" s="9"/>
      <c r="AH7" s="9"/>
      <c r="AI7" s="9"/>
      <c r="AJ7" s="9"/>
      <c r="AK7" s="7"/>
    </row>
    <row r="8" spans="1:37" ht="15" customHeight="1" x14ac:dyDescent="0.2">
      <c r="A8" s="1"/>
      <c r="B8" s="28">
        <v>2020</v>
      </c>
      <c r="C8" s="28" t="s">
        <v>50</v>
      </c>
      <c r="D8" s="30" t="s">
        <v>39</v>
      </c>
      <c r="E8" s="28">
        <v>17</v>
      </c>
      <c r="F8" s="28">
        <v>0</v>
      </c>
      <c r="G8" s="28">
        <v>2</v>
      </c>
      <c r="H8" s="28">
        <v>0</v>
      </c>
      <c r="I8" s="28">
        <v>23</v>
      </c>
      <c r="J8" s="28">
        <v>2</v>
      </c>
      <c r="K8" s="28">
        <v>8</v>
      </c>
      <c r="L8" s="28">
        <v>11</v>
      </c>
      <c r="M8" s="28">
        <v>2</v>
      </c>
      <c r="N8" s="31">
        <v>0.34799999999999998</v>
      </c>
      <c r="O8" s="32">
        <v>66</v>
      </c>
      <c r="P8" s="28"/>
      <c r="Q8" s="28"/>
      <c r="R8" s="28"/>
      <c r="S8" s="28"/>
      <c r="T8" s="28"/>
      <c r="U8" s="29"/>
      <c r="V8" s="29"/>
      <c r="W8" s="29"/>
      <c r="X8" s="29"/>
      <c r="Y8" s="29"/>
      <c r="Z8" s="28"/>
      <c r="AA8" s="28"/>
      <c r="AB8" s="28"/>
      <c r="AC8" s="28"/>
      <c r="AD8" s="28"/>
      <c r="AE8" s="28"/>
      <c r="AF8" s="23"/>
      <c r="AG8" s="9"/>
      <c r="AH8" s="9"/>
      <c r="AI8" s="9"/>
      <c r="AJ8" s="9"/>
      <c r="AK8" s="7"/>
    </row>
    <row r="9" spans="1:37" ht="15" customHeight="1" x14ac:dyDescent="0.2">
      <c r="A9" s="1"/>
      <c r="B9" s="84">
        <v>2021</v>
      </c>
      <c r="C9" s="84" t="s">
        <v>51</v>
      </c>
      <c r="D9" s="85" t="s">
        <v>39</v>
      </c>
      <c r="E9" s="84">
        <v>23</v>
      </c>
      <c r="F9" s="84">
        <v>1</v>
      </c>
      <c r="G9" s="84">
        <v>3</v>
      </c>
      <c r="H9" s="84">
        <v>4</v>
      </c>
      <c r="I9" s="84">
        <v>31</v>
      </c>
      <c r="J9" s="84">
        <v>7</v>
      </c>
      <c r="K9" s="84">
        <v>9</v>
      </c>
      <c r="L9" s="84">
        <v>11</v>
      </c>
      <c r="M9" s="84">
        <v>4</v>
      </c>
      <c r="N9" s="86">
        <v>0.38750000000000001</v>
      </c>
      <c r="O9" s="87">
        <v>80</v>
      </c>
      <c r="P9" s="28"/>
      <c r="Q9" s="28"/>
      <c r="R9" s="28"/>
      <c r="S9" s="28"/>
      <c r="T9" s="28"/>
      <c r="U9" s="29">
        <v>6</v>
      </c>
      <c r="V9" s="29">
        <v>0</v>
      </c>
      <c r="W9" s="29">
        <v>0</v>
      </c>
      <c r="X9" s="29">
        <v>0</v>
      </c>
      <c r="Y9" s="29">
        <v>6</v>
      </c>
      <c r="Z9" s="28"/>
      <c r="AA9" s="28"/>
      <c r="AB9" s="28"/>
      <c r="AC9" s="28"/>
      <c r="AD9" s="28"/>
      <c r="AE9" s="28"/>
      <c r="AF9" s="23"/>
      <c r="AG9" s="9"/>
      <c r="AH9" s="9"/>
      <c r="AI9" s="9"/>
      <c r="AJ9" s="9"/>
      <c r="AK9" s="7"/>
    </row>
    <row r="10" spans="1:37" ht="15" customHeight="1" x14ac:dyDescent="0.2">
      <c r="A10" s="1"/>
      <c r="B10" s="25">
        <v>2022</v>
      </c>
      <c r="C10" s="25" t="s">
        <v>66</v>
      </c>
      <c r="D10" s="26" t="s">
        <v>68</v>
      </c>
      <c r="E10" s="25"/>
      <c r="F10" s="27" t="s">
        <v>34</v>
      </c>
      <c r="G10" s="63"/>
      <c r="H10" s="62"/>
      <c r="I10" s="25"/>
      <c r="J10" s="25"/>
      <c r="K10" s="25"/>
      <c r="L10" s="25"/>
      <c r="M10" s="25"/>
      <c r="N10" s="118"/>
      <c r="O10" s="87"/>
      <c r="P10" s="28"/>
      <c r="Q10" s="28"/>
      <c r="R10" s="28"/>
      <c r="S10" s="28"/>
      <c r="T10" s="28"/>
      <c r="U10" s="29"/>
      <c r="V10" s="29"/>
      <c r="W10" s="29"/>
      <c r="X10" s="29"/>
      <c r="Y10" s="29"/>
      <c r="Z10" s="28"/>
      <c r="AA10" s="28"/>
      <c r="AB10" s="28"/>
      <c r="AC10" s="28"/>
      <c r="AD10" s="28"/>
      <c r="AE10" s="28"/>
      <c r="AF10" s="23"/>
      <c r="AG10" s="9"/>
      <c r="AH10" s="9"/>
      <c r="AI10" s="9"/>
      <c r="AJ10" s="9"/>
      <c r="AK10" s="7"/>
    </row>
    <row r="11" spans="1:37" ht="15" customHeight="1" x14ac:dyDescent="0.2">
      <c r="A11" s="1"/>
      <c r="B11" s="64">
        <v>2023</v>
      </c>
      <c r="C11" s="64" t="s">
        <v>65</v>
      </c>
      <c r="D11" s="65" t="s">
        <v>39</v>
      </c>
      <c r="E11" s="64"/>
      <c r="F11" s="66" t="s">
        <v>40</v>
      </c>
      <c r="G11" s="67"/>
      <c r="H11" s="68"/>
      <c r="I11" s="64"/>
      <c r="J11" s="64"/>
      <c r="K11" s="64"/>
      <c r="L11" s="64"/>
      <c r="M11" s="64"/>
      <c r="N11" s="64"/>
      <c r="O11" s="24"/>
      <c r="P11" s="28"/>
      <c r="Q11" s="28"/>
      <c r="R11" s="28"/>
      <c r="S11" s="28"/>
      <c r="T11" s="28"/>
      <c r="U11" s="29"/>
      <c r="V11" s="29"/>
      <c r="W11" s="29"/>
      <c r="X11" s="29"/>
      <c r="Y11" s="29"/>
      <c r="Z11" s="28"/>
      <c r="AA11" s="28"/>
      <c r="AB11" s="28"/>
      <c r="AC11" s="28"/>
      <c r="AD11" s="28"/>
      <c r="AE11" s="28"/>
      <c r="AF11" s="23"/>
      <c r="AG11" s="9"/>
      <c r="AH11" s="9"/>
      <c r="AI11" s="9"/>
      <c r="AJ11" s="9"/>
      <c r="AK11" s="7"/>
    </row>
    <row r="12" spans="1:37" ht="15" customHeight="1" x14ac:dyDescent="0.2">
      <c r="A12" s="1"/>
      <c r="B12" s="16" t="s">
        <v>9</v>
      </c>
      <c r="C12" s="17"/>
      <c r="D12" s="15"/>
      <c r="E12" s="18">
        <f t="shared" ref="E12:M12" si="0">SUM(E4:E11)</f>
        <v>40</v>
      </c>
      <c r="F12" s="18">
        <f t="shared" si="0"/>
        <v>1</v>
      </c>
      <c r="G12" s="18">
        <f t="shared" si="0"/>
        <v>5</v>
      </c>
      <c r="H12" s="18">
        <f t="shared" si="0"/>
        <v>4</v>
      </c>
      <c r="I12" s="18">
        <f t="shared" si="0"/>
        <v>54</v>
      </c>
      <c r="J12" s="18">
        <f t="shared" si="0"/>
        <v>9</v>
      </c>
      <c r="K12" s="18">
        <f t="shared" si="0"/>
        <v>17</v>
      </c>
      <c r="L12" s="18">
        <f t="shared" si="0"/>
        <v>22</v>
      </c>
      <c r="M12" s="18">
        <f t="shared" si="0"/>
        <v>6</v>
      </c>
      <c r="N12" s="33">
        <f>PRODUCT(I12/O12)</f>
        <v>0.36986301369863012</v>
      </c>
      <c r="O12" s="34">
        <f>SUM(O5:O11)</f>
        <v>146</v>
      </c>
      <c r="P12" s="18">
        <f t="shared" ref="P12:AE12" si="1">SUM(P4:P11)</f>
        <v>0</v>
      </c>
      <c r="Q12" s="18">
        <f t="shared" si="1"/>
        <v>0</v>
      </c>
      <c r="R12" s="18">
        <f t="shared" si="1"/>
        <v>0</v>
      </c>
      <c r="S12" s="18">
        <f t="shared" si="1"/>
        <v>0</v>
      </c>
      <c r="T12" s="18">
        <f t="shared" si="1"/>
        <v>0</v>
      </c>
      <c r="U12" s="18">
        <f t="shared" si="1"/>
        <v>9</v>
      </c>
      <c r="V12" s="18">
        <f t="shared" si="1"/>
        <v>1</v>
      </c>
      <c r="W12" s="18">
        <f t="shared" si="1"/>
        <v>5</v>
      </c>
      <c r="X12" s="18">
        <f t="shared" si="1"/>
        <v>2</v>
      </c>
      <c r="Y12" s="18">
        <f t="shared" si="1"/>
        <v>16</v>
      </c>
      <c r="Z12" s="18">
        <f t="shared" si="1"/>
        <v>0</v>
      </c>
      <c r="AA12" s="18">
        <f t="shared" si="1"/>
        <v>0</v>
      </c>
      <c r="AB12" s="18">
        <f t="shared" si="1"/>
        <v>0</v>
      </c>
      <c r="AC12" s="18">
        <f t="shared" si="1"/>
        <v>0</v>
      </c>
      <c r="AD12" s="18">
        <f t="shared" si="1"/>
        <v>0</v>
      </c>
      <c r="AE12" s="18">
        <f t="shared" si="1"/>
        <v>0</v>
      </c>
      <c r="AF12" s="23"/>
      <c r="AG12" s="9"/>
      <c r="AH12" s="9"/>
      <c r="AI12" s="9"/>
      <c r="AJ12" s="9"/>
      <c r="AK12" s="7"/>
    </row>
    <row r="13" spans="1:37" ht="15" customHeight="1" x14ac:dyDescent="0.2">
      <c r="A13" s="1"/>
      <c r="B13" s="30" t="s">
        <v>2</v>
      </c>
      <c r="C13" s="35"/>
      <c r="D13" s="36">
        <f>SUM(F12:H12)+((I12-F12-G12)/3)+(E12/3)+(Z12*25)+(AA12*25)+(AB12*10)+(AC12*25)+(AD12*20)+(AE12*15)</f>
        <v>39.333333333333336</v>
      </c>
      <c r="E13" s="1"/>
      <c r="F13" s="1"/>
      <c r="G13" s="1"/>
      <c r="H13" s="1"/>
      <c r="I13" s="1"/>
      <c r="J13" s="1"/>
      <c r="K13" s="1"/>
      <c r="L13" s="1"/>
      <c r="M13" s="1"/>
      <c r="N13" s="37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38"/>
      <c r="AE13" s="1"/>
      <c r="AF13" s="23"/>
      <c r="AG13" s="9"/>
      <c r="AH13" s="9"/>
      <c r="AI13" s="9"/>
      <c r="AJ13" s="9"/>
      <c r="AK13" s="7"/>
    </row>
    <row r="14" spans="1:37" s="9" customFormat="1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37"/>
      <c r="O14" s="39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23"/>
      <c r="AG14" s="8"/>
      <c r="AK14" s="7"/>
    </row>
    <row r="15" spans="1:37" ht="15" customHeight="1" x14ac:dyDescent="0.25">
      <c r="A15" s="1"/>
      <c r="B15" s="22" t="s">
        <v>16</v>
      </c>
      <c r="C15" s="40"/>
      <c r="D15" s="40"/>
      <c r="E15" s="18" t="s">
        <v>4</v>
      </c>
      <c r="F15" s="18" t="s">
        <v>13</v>
      </c>
      <c r="G15" s="15" t="s">
        <v>14</v>
      </c>
      <c r="H15" s="18" t="s">
        <v>15</v>
      </c>
      <c r="I15" s="18" t="s">
        <v>3</v>
      </c>
      <c r="J15" s="1"/>
      <c r="K15" s="18" t="s">
        <v>27</v>
      </c>
      <c r="L15" s="18" t="s">
        <v>28</v>
      </c>
      <c r="M15" s="18" t="s">
        <v>29</v>
      </c>
      <c r="N15" s="33" t="s">
        <v>37</v>
      </c>
      <c r="O15" s="24"/>
      <c r="P15" s="41" t="s">
        <v>35</v>
      </c>
      <c r="Q15" s="12"/>
      <c r="R15" s="12"/>
      <c r="S15" s="12"/>
      <c r="T15" s="42"/>
      <c r="U15" s="42"/>
      <c r="V15" s="42"/>
      <c r="W15" s="42"/>
      <c r="X15" s="42"/>
      <c r="Y15" s="12"/>
      <c r="Z15" s="12"/>
      <c r="AA15" s="12"/>
      <c r="AB15" s="12"/>
      <c r="AC15" s="12"/>
      <c r="AD15" s="12"/>
      <c r="AE15" s="43"/>
      <c r="AF15" s="23"/>
      <c r="AG15" s="9"/>
      <c r="AH15" s="9"/>
      <c r="AI15" s="9"/>
      <c r="AJ15" s="9"/>
      <c r="AK15" s="7"/>
    </row>
    <row r="16" spans="1:37" ht="15" customHeight="1" x14ac:dyDescent="0.2">
      <c r="A16" s="1"/>
      <c r="B16" s="41" t="s">
        <v>17</v>
      </c>
      <c r="C16" s="12"/>
      <c r="D16" s="43"/>
      <c r="E16" s="28">
        <f>PRODUCT(E12)</f>
        <v>40</v>
      </c>
      <c r="F16" s="28">
        <f>PRODUCT(F12)</f>
        <v>1</v>
      </c>
      <c r="G16" s="28">
        <f>PRODUCT(G12)</f>
        <v>5</v>
      </c>
      <c r="H16" s="28">
        <f>PRODUCT(H12)</f>
        <v>4</v>
      </c>
      <c r="I16" s="28">
        <f>PRODUCT(I12)</f>
        <v>54</v>
      </c>
      <c r="J16" s="1"/>
      <c r="K16" s="44">
        <f>PRODUCT((F16+G16)/E16)</f>
        <v>0.15</v>
      </c>
      <c r="L16" s="44">
        <f>PRODUCT(H16/E16)</f>
        <v>0.1</v>
      </c>
      <c r="M16" s="44">
        <f>PRODUCT(I16/E16)</f>
        <v>1.35</v>
      </c>
      <c r="N16" s="45">
        <f>PRODUCT(N12)</f>
        <v>0.36986301369863012</v>
      </c>
      <c r="O16" s="24">
        <f>PRODUCT(O12)</f>
        <v>146</v>
      </c>
      <c r="P16" s="69" t="s">
        <v>21</v>
      </c>
      <c r="Q16" s="70"/>
      <c r="R16" s="71" t="s">
        <v>46</v>
      </c>
      <c r="S16" s="71"/>
      <c r="T16" s="71"/>
      <c r="U16" s="71"/>
      <c r="V16" s="71"/>
      <c r="W16" s="71"/>
      <c r="X16" s="71"/>
      <c r="Y16" s="71"/>
      <c r="Z16" s="71"/>
      <c r="AA16" s="72" t="s">
        <v>36</v>
      </c>
      <c r="AB16" s="71"/>
      <c r="AC16" s="73" t="s">
        <v>47</v>
      </c>
      <c r="AD16" s="71"/>
      <c r="AE16" s="73"/>
      <c r="AF16" s="23"/>
      <c r="AG16" s="1"/>
      <c r="AH16" s="9"/>
      <c r="AI16" s="9"/>
      <c r="AJ16" s="9"/>
      <c r="AK16" s="7"/>
    </row>
    <row r="17" spans="1:37" ht="15" customHeight="1" x14ac:dyDescent="0.2">
      <c r="A17" s="1"/>
      <c r="B17" s="46" t="s">
        <v>18</v>
      </c>
      <c r="C17" s="47"/>
      <c r="D17" s="48"/>
      <c r="E17" s="28"/>
      <c r="F17" s="28"/>
      <c r="G17" s="28"/>
      <c r="H17" s="28"/>
      <c r="I17" s="28"/>
      <c r="J17" s="1"/>
      <c r="K17" s="44"/>
      <c r="L17" s="44"/>
      <c r="M17" s="44"/>
      <c r="N17" s="31"/>
      <c r="O17" s="24"/>
      <c r="P17" s="74" t="s">
        <v>41</v>
      </c>
      <c r="Q17" s="75"/>
      <c r="R17" s="76" t="s">
        <v>52</v>
      </c>
      <c r="S17" s="76"/>
      <c r="T17" s="76"/>
      <c r="U17" s="76"/>
      <c r="V17" s="76"/>
      <c r="W17" s="76"/>
      <c r="X17" s="76"/>
      <c r="Y17" s="76"/>
      <c r="Z17" s="76"/>
      <c r="AA17" s="77" t="s">
        <v>48</v>
      </c>
      <c r="AB17" s="76"/>
      <c r="AC17" s="78" t="s">
        <v>49</v>
      </c>
      <c r="AD17" s="76"/>
      <c r="AE17" s="78"/>
      <c r="AF17" s="23"/>
      <c r="AG17" s="1"/>
      <c r="AH17" s="9"/>
      <c r="AI17" s="9"/>
      <c r="AJ17" s="9"/>
      <c r="AK17" s="7"/>
    </row>
    <row r="18" spans="1:37" ht="15" customHeight="1" x14ac:dyDescent="0.2">
      <c r="A18" s="1"/>
      <c r="B18" s="49" t="s">
        <v>19</v>
      </c>
      <c r="C18" s="50"/>
      <c r="D18" s="51"/>
      <c r="E18" s="29">
        <f>PRODUCT(U12)</f>
        <v>9</v>
      </c>
      <c r="F18" s="29">
        <f>PRODUCT(V12)</f>
        <v>1</v>
      </c>
      <c r="G18" s="29">
        <f>PRODUCT(W12)</f>
        <v>5</v>
      </c>
      <c r="H18" s="29">
        <f>PRODUCT(X12)</f>
        <v>2</v>
      </c>
      <c r="I18" s="29">
        <f>PRODUCT(Y12)</f>
        <v>16</v>
      </c>
      <c r="J18" s="1"/>
      <c r="K18" s="52">
        <f>PRODUCT((F18+G18)/E18)</f>
        <v>0.66666666666666663</v>
      </c>
      <c r="L18" s="52">
        <f>PRODUCT(H18/E18)</f>
        <v>0.22222222222222221</v>
      </c>
      <c r="M18" s="52">
        <f>PRODUCT(I18/E18)</f>
        <v>1.7777777777777777</v>
      </c>
      <c r="N18" s="53">
        <v>0.52600000000000002</v>
      </c>
      <c r="O18" s="24">
        <v>36</v>
      </c>
      <c r="P18" s="74" t="s">
        <v>42</v>
      </c>
      <c r="Q18" s="75"/>
      <c r="R18" s="76" t="s">
        <v>52</v>
      </c>
      <c r="S18" s="76"/>
      <c r="T18" s="76"/>
      <c r="U18" s="76"/>
      <c r="V18" s="76"/>
      <c r="W18" s="76"/>
      <c r="X18" s="76"/>
      <c r="Y18" s="76"/>
      <c r="Z18" s="76"/>
      <c r="AA18" s="77" t="s">
        <v>48</v>
      </c>
      <c r="AB18" s="76"/>
      <c r="AC18" s="78" t="s">
        <v>49</v>
      </c>
      <c r="AD18" s="76"/>
      <c r="AE18" s="78"/>
      <c r="AF18" s="23"/>
      <c r="AG18" s="1"/>
      <c r="AK18" s="7"/>
    </row>
    <row r="19" spans="1:37" ht="15" customHeight="1" x14ac:dyDescent="0.2">
      <c r="A19" s="1"/>
      <c r="B19" s="54" t="s">
        <v>20</v>
      </c>
      <c r="C19" s="55"/>
      <c r="D19" s="56"/>
      <c r="E19" s="18">
        <f>SUM(E16:E18)</f>
        <v>49</v>
      </c>
      <c r="F19" s="18">
        <f>SUM(F16:F18)</f>
        <v>2</v>
      </c>
      <c r="G19" s="18">
        <f>SUM(G16:G18)</f>
        <v>10</v>
      </c>
      <c r="H19" s="18">
        <f>SUM(H16:H18)</f>
        <v>6</v>
      </c>
      <c r="I19" s="18">
        <f>SUM(I16:I18)</f>
        <v>70</v>
      </c>
      <c r="J19" s="1"/>
      <c r="K19" s="57">
        <f>PRODUCT((F19+G19)/E19)</f>
        <v>0.24489795918367346</v>
      </c>
      <c r="L19" s="57">
        <f>PRODUCT(H19/E19)</f>
        <v>0.12244897959183673</v>
      </c>
      <c r="M19" s="57">
        <f>PRODUCT(I19/E19)</f>
        <v>1.4285714285714286</v>
      </c>
      <c r="N19" s="33">
        <f>PRODUCT(I19/O19)</f>
        <v>0.38461538461538464</v>
      </c>
      <c r="O19" s="24">
        <f>SUM(O16:O18)</f>
        <v>182</v>
      </c>
      <c r="P19" s="79" t="s">
        <v>22</v>
      </c>
      <c r="Q19" s="80"/>
      <c r="R19" s="81" t="s">
        <v>52</v>
      </c>
      <c r="S19" s="81"/>
      <c r="T19" s="81"/>
      <c r="U19" s="81"/>
      <c r="V19" s="81"/>
      <c r="W19" s="81"/>
      <c r="X19" s="81"/>
      <c r="Y19" s="81"/>
      <c r="Z19" s="81"/>
      <c r="AA19" s="82" t="s">
        <v>48</v>
      </c>
      <c r="AB19" s="81"/>
      <c r="AC19" s="83" t="s">
        <v>49</v>
      </c>
      <c r="AD19" s="81"/>
      <c r="AE19" s="83"/>
      <c r="AF19" s="23"/>
      <c r="AG19" s="1"/>
      <c r="AH19" s="9"/>
      <c r="AI19" s="9"/>
      <c r="AJ19" s="9"/>
      <c r="AK19" s="7"/>
    </row>
    <row r="20" spans="1:37" s="9" customFormat="1" ht="15" customHeight="1" x14ac:dyDescent="0.25">
      <c r="A20" s="1"/>
      <c r="B20" s="38"/>
      <c r="C20" s="38"/>
      <c r="D20" s="38"/>
      <c r="E20" s="38"/>
      <c r="F20" s="38"/>
      <c r="G20" s="38"/>
      <c r="H20" s="38"/>
      <c r="I20" s="38"/>
      <c r="J20" s="1"/>
      <c r="K20" s="38"/>
      <c r="L20" s="38"/>
      <c r="M20" s="38"/>
      <c r="N20" s="37"/>
      <c r="O20" s="24"/>
      <c r="P20" s="1"/>
      <c r="Q20" s="1"/>
      <c r="R20" s="1"/>
      <c r="S20" s="1"/>
      <c r="T20" s="24"/>
      <c r="U20" s="24"/>
      <c r="V20" s="58"/>
      <c r="W20" s="1"/>
      <c r="X20" s="1"/>
      <c r="Y20" s="1"/>
      <c r="Z20" s="1"/>
      <c r="AA20" s="1"/>
      <c r="AB20" s="1"/>
      <c r="AC20" s="1"/>
      <c r="AD20" s="1"/>
      <c r="AE20" s="1"/>
      <c r="AF20" s="23"/>
      <c r="AG20" s="1"/>
      <c r="AH20" s="8"/>
      <c r="AI20" s="8"/>
      <c r="AJ20" s="8"/>
      <c r="AK20" s="7"/>
    </row>
    <row r="21" spans="1:37" ht="15" customHeight="1" x14ac:dyDescent="0.25">
      <c r="A21" s="1"/>
      <c r="B21" s="1" t="s">
        <v>38</v>
      </c>
      <c r="C21" s="1"/>
      <c r="D21" s="1" t="s">
        <v>44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24"/>
      <c r="P21" s="1"/>
      <c r="Q21" s="1"/>
      <c r="R21" s="1"/>
      <c r="S21" s="1"/>
      <c r="T21" s="24"/>
      <c r="U21" s="24"/>
      <c r="V21" s="58"/>
      <c r="W21" s="1"/>
      <c r="X21" s="1"/>
      <c r="Y21" s="1"/>
      <c r="Z21" s="1"/>
      <c r="AA21" s="1"/>
      <c r="AB21" s="1"/>
      <c r="AC21" s="1"/>
      <c r="AD21" s="1"/>
      <c r="AE21" s="1"/>
      <c r="AF21" s="23"/>
      <c r="AK21" s="7"/>
    </row>
    <row r="22" spans="1:37" ht="15" customHeight="1" x14ac:dyDescent="0.25">
      <c r="A22" s="1"/>
      <c r="B22" s="1"/>
      <c r="C22" s="1"/>
      <c r="D22" s="1" t="s">
        <v>69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24"/>
      <c r="P22" s="1"/>
      <c r="Q22" s="1"/>
      <c r="R22" s="1"/>
      <c r="S22" s="1"/>
      <c r="T22" s="24"/>
      <c r="U22" s="24"/>
      <c r="V22" s="58"/>
      <c r="W22" s="1"/>
      <c r="X22" s="1"/>
      <c r="Y22" s="1"/>
      <c r="Z22" s="1"/>
      <c r="AA22" s="1"/>
      <c r="AB22" s="1"/>
      <c r="AC22" s="1"/>
      <c r="AD22" s="1"/>
      <c r="AE22" s="1"/>
      <c r="AF22" s="23"/>
      <c r="AK22" s="7"/>
    </row>
    <row r="23" spans="1:37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24"/>
      <c r="P23" s="1"/>
      <c r="Q23" s="1"/>
      <c r="R23" s="1"/>
      <c r="S23" s="1"/>
      <c r="T23" s="24"/>
      <c r="U23" s="24"/>
      <c r="V23" s="58"/>
      <c r="W23" s="1"/>
      <c r="X23" s="1"/>
      <c r="Y23" s="1"/>
      <c r="Z23" s="1"/>
      <c r="AA23" s="1"/>
      <c r="AB23" s="1"/>
      <c r="AC23" s="1"/>
      <c r="AD23" s="1"/>
      <c r="AE23" s="1"/>
      <c r="AF23" s="7"/>
      <c r="AK23" s="7"/>
    </row>
    <row r="24" spans="1:37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24"/>
      <c r="P24" s="1"/>
      <c r="Q24" s="1"/>
      <c r="R24" s="1"/>
      <c r="S24" s="1"/>
      <c r="T24" s="24"/>
      <c r="U24" s="24"/>
      <c r="V24" s="58"/>
      <c r="W24" s="1"/>
      <c r="X24" s="1"/>
      <c r="Y24" s="1"/>
      <c r="Z24" s="1"/>
      <c r="AA24" s="1"/>
      <c r="AB24" s="1"/>
      <c r="AC24" s="1"/>
      <c r="AD24" s="1"/>
      <c r="AE24" s="1"/>
      <c r="AF24" s="7"/>
      <c r="AK24" s="7"/>
    </row>
    <row r="25" spans="1:37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24"/>
      <c r="P25" s="1"/>
      <c r="Q25" s="1"/>
      <c r="R25" s="1"/>
      <c r="S25" s="1"/>
      <c r="T25" s="24"/>
      <c r="U25" s="24"/>
      <c r="V25" s="58"/>
      <c r="W25" s="1"/>
      <c r="X25" s="1"/>
      <c r="Y25" s="1"/>
      <c r="Z25" s="1"/>
      <c r="AA25" s="1"/>
      <c r="AB25" s="1"/>
      <c r="AC25" s="1"/>
      <c r="AD25" s="1"/>
      <c r="AE25" s="1"/>
      <c r="AF25" s="7"/>
      <c r="AK25" s="7"/>
    </row>
    <row r="26" spans="1:37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4"/>
      <c r="P26" s="1"/>
      <c r="Q26" s="1"/>
      <c r="R26" s="1"/>
      <c r="S26" s="1"/>
      <c r="T26" s="24"/>
      <c r="U26" s="24"/>
      <c r="V26" s="58"/>
      <c r="W26" s="1"/>
      <c r="X26" s="1"/>
      <c r="Y26" s="1"/>
      <c r="Z26" s="1"/>
      <c r="AA26" s="1"/>
      <c r="AB26" s="1"/>
      <c r="AC26" s="1"/>
      <c r="AD26" s="1"/>
      <c r="AE26" s="1"/>
      <c r="AF26" s="7"/>
      <c r="AK26" s="7"/>
    </row>
    <row r="27" spans="1:37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4"/>
      <c r="P27" s="1"/>
      <c r="Q27" s="1"/>
      <c r="R27" s="1"/>
      <c r="S27" s="1"/>
      <c r="T27" s="24"/>
      <c r="U27" s="24"/>
      <c r="V27" s="58"/>
      <c r="W27" s="1"/>
      <c r="X27" s="1"/>
      <c r="Y27" s="1"/>
      <c r="Z27" s="1"/>
      <c r="AA27" s="1"/>
      <c r="AB27" s="1"/>
      <c r="AC27" s="1"/>
      <c r="AD27" s="1"/>
      <c r="AE27" s="1"/>
      <c r="AF27" s="7"/>
      <c r="AK27" s="7"/>
    </row>
    <row r="28" spans="1:37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4"/>
      <c r="P28" s="1"/>
      <c r="Q28" s="1"/>
      <c r="R28" s="1"/>
      <c r="S28" s="1"/>
      <c r="T28" s="24"/>
      <c r="U28" s="24"/>
      <c r="V28" s="58"/>
      <c r="W28" s="1"/>
      <c r="X28" s="1"/>
      <c r="Y28" s="1"/>
      <c r="Z28" s="1"/>
      <c r="AA28" s="1"/>
      <c r="AB28" s="1"/>
      <c r="AC28" s="1"/>
      <c r="AD28" s="1"/>
      <c r="AE28" s="1"/>
      <c r="AF28" s="7"/>
      <c r="AK28" s="7"/>
    </row>
    <row r="29" spans="1:37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4"/>
      <c r="P29" s="1"/>
      <c r="Q29" s="1"/>
      <c r="R29" s="1"/>
      <c r="S29" s="1"/>
      <c r="T29" s="24"/>
      <c r="U29" s="24"/>
      <c r="V29" s="58"/>
      <c r="W29" s="1"/>
      <c r="X29" s="1"/>
      <c r="Y29" s="1"/>
      <c r="Z29" s="1"/>
      <c r="AA29" s="1"/>
      <c r="AB29" s="1"/>
      <c r="AC29" s="1"/>
      <c r="AD29" s="1"/>
      <c r="AE29" s="1"/>
      <c r="AF29" s="7"/>
      <c r="AK29" s="7"/>
    </row>
    <row r="30" spans="1:37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4"/>
      <c r="P30" s="1"/>
      <c r="Q30" s="1"/>
      <c r="R30" s="1"/>
      <c r="S30" s="1"/>
      <c r="T30" s="24"/>
      <c r="U30" s="24"/>
      <c r="V30" s="58"/>
      <c r="W30" s="1"/>
      <c r="X30" s="1"/>
      <c r="Y30" s="1"/>
      <c r="Z30" s="1"/>
      <c r="AA30" s="1"/>
      <c r="AB30" s="1"/>
      <c r="AC30" s="1"/>
      <c r="AD30" s="1"/>
      <c r="AE30" s="1"/>
      <c r="AF30" s="7"/>
      <c r="AK30" s="7"/>
    </row>
    <row r="31" spans="1:37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4"/>
      <c r="P31" s="1"/>
      <c r="Q31" s="1"/>
      <c r="R31" s="1"/>
      <c r="S31" s="1"/>
      <c r="T31" s="24"/>
      <c r="U31" s="24"/>
      <c r="V31" s="58"/>
      <c r="W31" s="1"/>
      <c r="X31" s="1"/>
      <c r="Y31" s="1"/>
      <c r="Z31" s="1"/>
      <c r="AA31" s="1"/>
      <c r="AB31" s="1"/>
      <c r="AC31" s="1"/>
      <c r="AD31" s="1"/>
      <c r="AE31" s="1"/>
      <c r="AF31" s="7"/>
      <c r="AK31" s="7"/>
    </row>
    <row r="32" spans="1:37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4"/>
      <c r="P32" s="1"/>
      <c r="Q32" s="1"/>
      <c r="R32" s="1"/>
      <c r="S32" s="1"/>
      <c r="T32" s="24"/>
      <c r="U32" s="24"/>
      <c r="V32" s="58"/>
      <c r="W32" s="1"/>
      <c r="X32" s="1"/>
      <c r="Y32" s="1"/>
      <c r="Z32" s="1"/>
      <c r="AA32" s="1"/>
      <c r="AB32" s="1"/>
      <c r="AC32" s="1"/>
      <c r="AD32" s="1"/>
      <c r="AE32" s="1"/>
      <c r="AF32" s="7"/>
      <c r="AK32" s="7"/>
    </row>
    <row r="33" spans="1:37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4"/>
      <c r="P33" s="1"/>
      <c r="Q33" s="1"/>
      <c r="R33" s="1"/>
      <c r="S33" s="1"/>
      <c r="T33" s="24"/>
      <c r="U33" s="24"/>
      <c r="V33" s="58"/>
      <c r="W33" s="1"/>
      <c r="X33" s="1"/>
      <c r="Y33" s="1"/>
      <c r="Z33" s="1"/>
      <c r="AA33" s="1"/>
      <c r="AB33" s="1"/>
      <c r="AC33" s="1"/>
      <c r="AD33" s="1"/>
      <c r="AE33" s="1"/>
      <c r="AF33" s="7"/>
      <c r="AK33" s="7"/>
    </row>
    <row r="34" spans="1:37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4"/>
      <c r="P34" s="1"/>
      <c r="Q34" s="1"/>
      <c r="R34" s="1"/>
      <c r="S34" s="1"/>
      <c r="T34" s="24"/>
      <c r="U34" s="24"/>
      <c r="V34" s="58"/>
      <c r="W34" s="1"/>
      <c r="X34" s="1"/>
      <c r="Y34" s="1"/>
      <c r="Z34" s="1"/>
      <c r="AA34" s="1"/>
      <c r="AB34" s="1"/>
      <c r="AC34" s="1"/>
      <c r="AD34" s="1"/>
      <c r="AE34" s="1"/>
      <c r="AF34" s="7"/>
      <c r="AK34" s="7"/>
    </row>
    <row r="35" spans="1:37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4"/>
      <c r="P35" s="1"/>
      <c r="Q35" s="1"/>
      <c r="R35" s="1"/>
      <c r="S35" s="1"/>
      <c r="T35" s="24"/>
      <c r="U35" s="24"/>
      <c r="V35" s="58"/>
      <c r="W35" s="1"/>
      <c r="X35" s="1"/>
      <c r="Y35" s="1"/>
      <c r="Z35" s="1"/>
      <c r="AA35" s="1"/>
      <c r="AB35" s="1"/>
      <c r="AC35" s="1"/>
      <c r="AD35" s="1"/>
      <c r="AE35" s="1"/>
      <c r="AF35" s="7"/>
      <c r="AK35" s="7"/>
    </row>
    <row r="36" spans="1:37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4"/>
      <c r="P36" s="1"/>
      <c r="Q36" s="1"/>
      <c r="R36" s="1"/>
      <c r="S36" s="1"/>
      <c r="T36" s="24"/>
      <c r="U36" s="24"/>
      <c r="V36" s="58"/>
      <c r="W36" s="1"/>
      <c r="X36" s="1"/>
      <c r="Y36" s="1"/>
      <c r="Z36" s="1"/>
      <c r="AA36" s="1"/>
      <c r="AB36" s="1"/>
      <c r="AC36" s="1"/>
      <c r="AD36" s="1"/>
      <c r="AE36" s="1"/>
      <c r="AF36" s="7"/>
      <c r="AK36" s="7"/>
    </row>
    <row r="37" spans="1:37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4"/>
      <c r="P37" s="1"/>
      <c r="Q37" s="1"/>
      <c r="R37" s="1"/>
      <c r="S37" s="1"/>
      <c r="T37" s="24"/>
      <c r="U37" s="24"/>
      <c r="V37" s="58"/>
      <c r="W37" s="1"/>
      <c r="X37" s="1"/>
      <c r="Y37" s="1"/>
      <c r="Z37" s="1"/>
      <c r="AA37" s="1"/>
      <c r="AB37" s="1"/>
      <c r="AC37" s="1"/>
      <c r="AD37" s="1"/>
      <c r="AE37" s="1"/>
      <c r="AF37" s="7"/>
      <c r="AK37" s="7"/>
    </row>
    <row r="38" spans="1:37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4"/>
      <c r="P38" s="1"/>
      <c r="Q38" s="1"/>
      <c r="R38" s="1"/>
      <c r="S38" s="1"/>
      <c r="T38" s="24"/>
      <c r="U38" s="24"/>
      <c r="V38" s="58"/>
      <c r="W38" s="1"/>
      <c r="X38" s="1"/>
      <c r="Y38" s="1"/>
      <c r="Z38" s="1"/>
      <c r="AA38" s="1"/>
      <c r="AB38" s="1"/>
      <c r="AC38" s="1"/>
      <c r="AD38" s="1"/>
      <c r="AE38" s="1"/>
      <c r="AF38" s="7"/>
      <c r="AK38" s="7"/>
    </row>
    <row r="39" spans="1:37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4"/>
      <c r="P39" s="1"/>
      <c r="Q39" s="1"/>
      <c r="R39" s="1"/>
      <c r="S39" s="1"/>
      <c r="T39" s="24"/>
      <c r="U39" s="24"/>
      <c r="V39" s="58"/>
      <c r="W39" s="1"/>
      <c r="X39" s="1"/>
      <c r="Y39" s="1"/>
      <c r="Z39" s="1"/>
      <c r="AA39" s="1"/>
      <c r="AB39" s="1"/>
      <c r="AC39" s="1"/>
      <c r="AD39" s="1"/>
      <c r="AE39" s="1"/>
      <c r="AF39" s="7"/>
      <c r="AK39" s="7"/>
    </row>
    <row r="40" spans="1:37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4"/>
      <c r="P40" s="1"/>
      <c r="Q40" s="1"/>
      <c r="R40" s="1"/>
      <c r="S40" s="1"/>
      <c r="T40" s="24"/>
      <c r="U40" s="24"/>
      <c r="V40" s="58"/>
      <c r="W40" s="1"/>
      <c r="X40" s="1"/>
      <c r="Y40" s="1"/>
      <c r="Z40" s="1"/>
      <c r="AA40" s="1"/>
      <c r="AB40" s="1"/>
      <c r="AC40" s="1"/>
      <c r="AD40" s="1"/>
      <c r="AE40" s="1"/>
      <c r="AF40" s="7"/>
      <c r="AK40" s="7"/>
    </row>
    <row r="41" spans="1:37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4"/>
      <c r="P41" s="1"/>
      <c r="Q41" s="1"/>
      <c r="R41" s="1"/>
      <c r="S41" s="1"/>
      <c r="T41" s="24"/>
      <c r="U41" s="24"/>
      <c r="V41" s="58"/>
      <c r="W41" s="1"/>
      <c r="X41" s="1"/>
      <c r="Y41" s="1"/>
      <c r="Z41" s="1"/>
      <c r="AA41" s="1"/>
      <c r="AB41" s="1"/>
      <c r="AC41" s="1"/>
      <c r="AD41" s="1"/>
      <c r="AE41" s="1"/>
      <c r="AF41" s="7"/>
      <c r="AK41" s="7"/>
    </row>
    <row r="42" spans="1:37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4"/>
      <c r="P42" s="1"/>
      <c r="Q42" s="1"/>
      <c r="R42" s="1"/>
      <c r="S42" s="1"/>
      <c r="T42" s="24"/>
      <c r="U42" s="24"/>
      <c r="V42" s="58"/>
      <c r="W42" s="1"/>
      <c r="X42" s="1"/>
      <c r="Y42" s="1"/>
      <c r="Z42" s="1"/>
      <c r="AA42" s="1"/>
      <c r="AB42" s="1"/>
      <c r="AC42" s="1"/>
      <c r="AD42" s="1"/>
      <c r="AE42" s="1"/>
      <c r="AF42" s="7"/>
      <c r="AK42" s="7"/>
    </row>
    <row r="43" spans="1:37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4"/>
      <c r="P43" s="1"/>
      <c r="Q43" s="1"/>
      <c r="R43" s="1"/>
      <c r="S43" s="1"/>
      <c r="T43" s="24"/>
      <c r="U43" s="24"/>
      <c r="V43" s="58"/>
      <c r="W43" s="1"/>
      <c r="X43" s="1"/>
      <c r="Y43" s="1"/>
      <c r="Z43" s="1"/>
      <c r="AA43" s="1"/>
      <c r="AB43" s="1"/>
      <c r="AC43" s="1"/>
      <c r="AD43" s="1"/>
      <c r="AE43" s="1"/>
      <c r="AF43" s="7"/>
      <c r="AK43" s="7"/>
    </row>
    <row r="44" spans="1:37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4"/>
      <c r="P44" s="1"/>
      <c r="Q44" s="1"/>
      <c r="R44" s="1"/>
      <c r="S44" s="1"/>
      <c r="T44" s="24"/>
      <c r="U44" s="24"/>
      <c r="V44" s="58"/>
      <c r="W44" s="1"/>
      <c r="X44" s="1"/>
      <c r="Y44" s="1"/>
      <c r="Z44" s="1"/>
      <c r="AA44" s="1"/>
      <c r="AB44" s="1"/>
      <c r="AC44" s="1"/>
      <c r="AD44" s="1"/>
      <c r="AE44" s="1"/>
      <c r="AF44" s="7"/>
      <c r="AK44" s="7"/>
    </row>
    <row r="45" spans="1:37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4"/>
      <c r="P45" s="1"/>
      <c r="Q45" s="1"/>
      <c r="R45" s="1"/>
      <c r="S45" s="1"/>
      <c r="T45" s="24"/>
      <c r="U45" s="24"/>
      <c r="V45" s="58"/>
      <c r="W45" s="1"/>
      <c r="X45" s="1"/>
      <c r="Y45" s="1"/>
      <c r="Z45" s="1"/>
      <c r="AA45" s="1"/>
      <c r="AB45" s="1"/>
      <c r="AC45" s="1"/>
      <c r="AD45" s="1"/>
      <c r="AE45" s="1"/>
      <c r="AF45" s="7"/>
      <c r="AK45" s="7"/>
    </row>
    <row r="46" spans="1:37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4"/>
      <c r="P46" s="1"/>
      <c r="Q46" s="1"/>
      <c r="R46" s="1"/>
      <c r="S46" s="1"/>
      <c r="T46" s="24"/>
      <c r="U46" s="24"/>
      <c r="V46" s="58"/>
      <c r="W46" s="1"/>
      <c r="X46" s="1"/>
      <c r="Y46" s="1"/>
      <c r="Z46" s="1"/>
      <c r="AA46" s="1"/>
      <c r="AB46" s="1"/>
      <c r="AC46" s="1"/>
      <c r="AD46" s="1"/>
      <c r="AE46" s="1"/>
      <c r="AF46" s="7"/>
      <c r="AK46" s="7"/>
    </row>
    <row r="47" spans="1:37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4"/>
      <c r="P47" s="1"/>
      <c r="Q47" s="1"/>
      <c r="R47" s="1"/>
      <c r="S47" s="1"/>
      <c r="T47" s="24"/>
      <c r="U47" s="24"/>
      <c r="V47" s="58"/>
      <c r="W47" s="1"/>
      <c r="X47" s="1"/>
      <c r="Y47" s="1"/>
      <c r="Z47" s="1"/>
      <c r="AA47" s="1"/>
      <c r="AB47" s="1"/>
      <c r="AC47" s="1"/>
      <c r="AD47" s="1"/>
      <c r="AE47" s="1"/>
      <c r="AF47" s="7"/>
      <c r="AK47" s="7"/>
    </row>
    <row r="48" spans="1:37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4"/>
      <c r="P48" s="1"/>
      <c r="Q48" s="1"/>
      <c r="R48" s="1"/>
      <c r="S48" s="1"/>
      <c r="T48" s="24"/>
      <c r="U48" s="24"/>
      <c r="V48" s="58"/>
      <c r="W48" s="1"/>
      <c r="X48" s="1"/>
      <c r="Y48" s="1"/>
      <c r="Z48" s="1"/>
      <c r="AA48" s="1"/>
      <c r="AB48" s="1"/>
      <c r="AC48" s="1"/>
      <c r="AD48" s="1"/>
      <c r="AE48" s="1"/>
      <c r="AF48" s="7"/>
      <c r="AK48" s="7"/>
    </row>
    <row r="49" spans="1:37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4"/>
      <c r="P49" s="1"/>
      <c r="Q49" s="1"/>
      <c r="R49" s="1"/>
      <c r="S49" s="1"/>
      <c r="T49" s="24"/>
      <c r="U49" s="24"/>
      <c r="V49" s="58"/>
      <c r="W49" s="1"/>
      <c r="X49" s="1"/>
      <c r="Y49" s="1"/>
      <c r="Z49" s="1"/>
      <c r="AA49" s="1"/>
      <c r="AB49" s="1"/>
      <c r="AC49" s="1"/>
      <c r="AD49" s="1"/>
      <c r="AE49" s="1"/>
      <c r="AF49" s="7"/>
      <c r="AK49" s="7"/>
    </row>
    <row r="50" spans="1:37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4"/>
      <c r="P50" s="1"/>
      <c r="Q50" s="1"/>
      <c r="R50" s="1"/>
      <c r="S50" s="1"/>
      <c r="T50" s="24"/>
      <c r="U50" s="24"/>
      <c r="V50" s="58"/>
      <c r="W50" s="1"/>
      <c r="X50" s="1"/>
      <c r="Y50" s="1"/>
      <c r="Z50" s="1"/>
      <c r="AA50" s="1"/>
      <c r="AB50" s="1"/>
      <c r="AC50" s="1"/>
      <c r="AD50" s="1"/>
      <c r="AE50" s="1"/>
      <c r="AF50" s="7"/>
      <c r="AK50" s="7"/>
    </row>
    <row r="51" spans="1:37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4"/>
      <c r="P51" s="1"/>
      <c r="Q51" s="1"/>
      <c r="R51" s="1"/>
      <c r="S51" s="1"/>
      <c r="T51" s="24"/>
      <c r="U51" s="24"/>
      <c r="V51" s="58"/>
      <c r="W51" s="1"/>
      <c r="X51" s="1"/>
      <c r="Y51" s="1"/>
      <c r="Z51" s="1"/>
      <c r="AA51" s="1"/>
      <c r="AB51" s="1"/>
      <c r="AC51" s="1"/>
      <c r="AD51" s="1"/>
      <c r="AE51" s="1"/>
      <c r="AF51" s="7"/>
      <c r="AK51" s="7"/>
    </row>
    <row r="52" spans="1:37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4"/>
      <c r="P52" s="1"/>
      <c r="Q52" s="1"/>
      <c r="R52" s="1"/>
      <c r="S52" s="1"/>
      <c r="T52" s="24"/>
      <c r="U52" s="24"/>
      <c r="V52" s="58"/>
      <c r="W52" s="1"/>
      <c r="X52" s="1"/>
      <c r="Y52" s="1"/>
      <c r="Z52" s="1"/>
      <c r="AA52" s="1"/>
      <c r="AB52" s="1"/>
      <c r="AC52" s="1"/>
      <c r="AD52" s="1"/>
      <c r="AE52" s="1"/>
      <c r="AF52" s="7"/>
      <c r="AK52" s="7"/>
    </row>
    <row r="53" spans="1:37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4"/>
      <c r="P53" s="1"/>
      <c r="Q53" s="1"/>
      <c r="R53" s="1"/>
      <c r="S53" s="1"/>
      <c r="T53" s="24"/>
      <c r="U53" s="24"/>
      <c r="V53" s="58"/>
      <c r="W53" s="1"/>
      <c r="X53" s="1"/>
      <c r="Y53" s="1"/>
      <c r="Z53" s="1"/>
      <c r="AA53" s="1"/>
      <c r="AB53" s="1"/>
      <c r="AC53" s="1"/>
      <c r="AD53" s="1"/>
      <c r="AE53" s="1"/>
      <c r="AF53" s="7"/>
      <c r="AK53" s="7"/>
    </row>
    <row r="54" spans="1:37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4"/>
      <c r="P54" s="1"/>
      <c r="Q54" s="1"/>
      <c r="R54" s="1"/>
      <c r="S54" s="1"/>
      <c r="T54" s="24"/>
      <c r="U54" s="24"/>
      <c r="V54" s="58"/>
      <c r="W54" s="1"/>
      <c r="X54" s="1"/>
      <c r="Y54" s="1"/>
      <c r="Z54" s="1"/>
      <c r="AA54" s="1"/>
      <c r="AB54" s="1"/>
      <c r="AC54" s="1"/>
      <c r="AD54" s="1"/>
      <c r="AE54" s="1"/>
      <c r="AF54" s="7"/>
      <c r="AK54" s="7"/>
    </row>
    <row r="55" spans="1:37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4"/>
      <c r="P55" s="1"/>
      <c r="Q55" s="1"/>
      <c r="R55" s="1"/>
      <c r="S55" s="1"/>
      <c r="T55" s="24"/>
      <c r="U55" s="24"/>
      <c r="V55" s="58"/>
      <c r="W55" s="1"/>
      <c r="X55" s="1"/>
      <c r="Y55" s="1"/>
      <c r="Z55" s="1"/>
      <c r="AA55" s="1"/>
      <c r="AB55" s="1"/>
      <c r="AC55" s="1"/>
      <c r="AD55" s="1"/>
      <c r="AE55" s="1"/>
      <c r="AF55" s="7"/>
      <c r="AK55" s="7"/>
    </row>
    <row r="56" spans="1:37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4"/>
      <c r="P56" s="1"/>
      <c r="Q56" s="1"/>
      <c r="R56" s="1"/>
      <c r="S56" s="1"/>
      <c r="T56" s="24"/>
      <c r="U56" s="24"/>
      <c r="V56" s="58"/>
      <c r="W56" s="1"/>
      <c r="X56" s="1"/>
      <c r="Y56" s="1"/>
      <c r="Z56" s="1"/>
      <c r="AA56" s="1"/>
      <c r="AB56" s="1"/>
      <c r="AC56" s="1"/>
      <c r="AD56" s="1"/>
      <c r="AE56" s="1"/>
      <c r="AF56" s="7"/>
      <c r="AK56" s="7"/>
    </row>
    <row r="57" spans="1:37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4"/>
      <c r="P57" s="1"/>
      <c r="Q57" s="1"/>
      <c r="R57" s="1"/>
      <c r="S57" s="1"/>
      <c r="T57" s="24"/>
      <c r="U57" s="24"/>
      <c r="V57" s="58"/>
      <c r="W57" s="1"/>
      <c r="X57" s="1"/>
      <c r="Y57" s="1"/>
      <c r="Z57" s="1"/>
      <c r="AA57" s="1"/>
      <c r="AB57" s="1"/>
      <c r="AC57" s="1"/>
      <c r="AD57" s="1"/>
      <c r="AE57" s="1"/>
      <c r="AF57" s="7"/>
      <c r="AK57" s="7"/>
    </row>
    <row r="58" spans="1:37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4"/>
      <c r="P58" s="1"/>
      <c r="Q58" s="1"/>
      <c r="R58" s="1"/>
      <c r="S58" s="1"/>
      <c r="T58" s="24"/>
      <c r="U58" s="24"/>
      <c r="V58" s="58"/>
      <c r="W58" s="1"/>
      <c r="X58" s="1"/>
      <c r="Y58" s="1"/>
      <c r="Z58" s="1"/>
      <c r="AA58" s="1"/>
      <c r="AB58" s="1"/>
      <c r="AC58" s="1"/>
      <c r="AD58" s="1"/>
      <c r="AE58" s="1"/>
      <c r="AF58" s="7"/>
      <c r="AK58" s="7"/>
    </row>
    <row r="59" spans="1:37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4"/>
      <c r="P59" s="1"/>
      <c r="Q59" s="1"/>
      <c r="R59" s="1"/>
      <c r="S59" s="1"/>
      <c r="T59" s="24"/>
      <c r="U59" s="24"/>
      <c r="V59" s="58"/>
      <c r="W59" s="1"/>
      <c r="X59" s="1"/>
      <c r="Y59" s="1"/>
      <c r="Z59" s="1"/>
      <c r="AA59" s="1"/>
      <c r="AB59" s="1"/>
      <c r="AC59" s="1"/>
      <c r="AD59" s="1"/>
      <c r="AE59" s="1"/>
      <c r="AF59" s="7"/>
      <c r="AK59" s="7"/>
    </row>
    <row r="60" spans="1:37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4"/>
      <c r="P60" s="1"/>
      <c r="Q60" s="1"/>
      <c r="R60" s="1"/>
      <c r="S60" s="1"/>
      <c r="T60" s="24"/>
      <c r="U60" s="24"/>
      <c r="V60" s="58"/>
      <c r="W60" s="1"/>
      <c r="X60" s="1"/>
      <c r="Y60" s="1"/>
      <c r="Z60" s="1"/>
      <c r="AA60" s="1"/>
      <c r="AB60" s="1"/>
      <c r="AC60" s="1"/>
      <c r="AD60" s="1"/>
      <c r="AE60" s="1"/>
      <c r="AF60" s="7"/>
      <c r="AK60" s="7"/>
    </row>
    <row r="61" spans="1:37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4"/>
      <c r="P61" s="1"/>
      <c r="Q61" s="1"/>
      <c r="R61" s="1"/>
      <c r="S61" s="1"/>
      <c r="T61" s="24"/>
      <c r="U61" s="24"/>
      <c r="V61" s="58"/>
      <c r="W61" s="1"/>
      <c r="X61" s="1"/>
      <c r="Y61" s="1"/>
      <c r="Z61" s="1"/>
      <c r="AA61" s="1"/>
      <c r="AB61" s="1"/>
      <c r="AC61" s="1"/>
      <c r="AD61" s="1"/>
      <c r="AE61" s="1"/>
      <c r="AF61" s="7"/>
      <c r="AK61" s="7"/>
    </row>
    <row r="62" spans="1:37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4"/>
      <c r="P62" s="1"/>
      <c r="Q62" s="1"/>
      <c r="R62" s="1"/>
      <c r="S62" s="1"/>
      <c r="T62" s="24"/>
      <c r="U62" s="24"/>
      <c r="V62" s="58"/>
      <c r="W62" s="1"/>
      <c r="X62" s="1"/>
      <c r="Y62" s="1"/>
      <c r="Z62" s="1"/>
      <c r="AA62" s="1"/>
      <c r="AB62" s="1"/>
      <c r="AC62" s="1"/>
      <c r="AD62" s="1"/>
      <c r="AE62" s="1"/>
      <c r="AF62" s="7"/>
      <c r="AK62" s="7"/>
    </row>
    <row r="63" spans="1:37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4"/>
      <c r="P63" s="1"/>
      <c r="Q63" s="1"/>
      <c r="R63" s="1"/>
      <c r="S63" s="1"/>
      <c r="T63" s="24"/>
      <c r="U63" s="24"/>
      <c r="V63" s="58"/>
      <c r="W63" s="1"/>
      <c r="X63" s="1"/>
      <c r="Y63" s="1"/>
      <c r="Z63" s="1"/>
      <c r="AA63" s="1"/>
      <c r="AB63" s="1"/>
      <c r="AC63" s="1"/>
      <c r="AD63" s="1"/>
      <c r="AE63" s="1"/>
      <c r="AF63" s="7"/>
      <c r="AK63" s="7"/>
    </row>
    <row r="64" spans="1:37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4"/>
      <c r="P64" s="1"/>
      <c r="Q64" s="1"/>
      <c r="R64" s="1"/>
      <c r="S64" s="1"/>
      <c r="T64" s="24"/>
      <c r="U64" s="24"/>
      <c r="V64" s="58"/>
      <c r="W64" s="1"/>
      <c r="X64" s="1"/>
      <c r="Y64" s="1"/>
      <c r="Z64" s="1"/>
      <c r="AA64" s="1"/>
      <c r="AB64" s="1"/>
      <c r="AC64" s="1"/>
      <c r="AD64" s="1"/>
      <c r="AE64" s="1"/>
      <c r="AF64" s="7"/>
      <c r="AK64" s="7"/>
    </row>
    <row r="65" spans="1:37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4"/>
      <c r="P65" s="1"/>
      <c r="Q65" s="1"/>
      <c r="R65" s="1"/>
      <c r="S65" s="1"/>
      <c r="T65" s="24"/>
      <c r="U65" s="24"/>
      <c r="V65" s="58"/>
      <c r="W65" s="1"/>
      <c r="X65" s="1"/>
      <c r="Y65" s="1"/>
      <c r="Z65" s="1"/>
      <c r="AA65" s="1"/>
      <c r="AB65" s="1"/>
      <c r="AC65" s="1"/>
      <c r="AD65" s="1"/>
      <c r="AE65" s="1"/>
      <c r="AF65" s="7"/>
      <c r="AK65" s="7"/>
    </row>
    <row r="66" spans="1:37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4"/>
      <c r="P66" s="1"/>
      <c r="Q66" s="1"/>
      <c r="R66" s="1"/>
      <c r="S66" s="1"/>
      <c r="T66" s="24"/>
      <c r="U66" s="24"/>
      <c r="V66" s="58"/>
      <c r="W66" s="1"/>
      <c r="X66" s="1"/>
      <c r="Y66" s="1"/>
      <c r="Z66" s="1"/>
      <c r="AA66" s="1"/>
      <c r="AB66" s="1"/>
      <c r="AC66" s="1"/>
      <c r="AD66" s="1"/>
      <c r="AE66" s="1"/>
      <c r="AF66" s="7"/>
      <c r="AK66" s="7"/>
    </row>
    <row r="67" spans="1:37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24"/>
      <c r="P67" s="1"/>
      <c r="Q67" s="1"/>
      <c r="R67" s="1"/>
      <c r="S67" s="1"/>
      <c r="T67" s="24"/>
      <c r="U67" s="24"/>
      <c r="V67" s="58"/>
      <c r="W67" s="1"/>
      <c r="X67" s="1"/>
      <c r="Y67" s="1"/>
      <c r="Z67" s="1"/>
      <c r="AA67" s="1"/>
      <c r="AB67" s="1"/>
      <c r="AC67" s="1"/>
      <c r="AD67" s="1"/>
      <c r="AE67" s="1"/>
      <c r="AF67" s="7"/>
      <c r="AK67" s="7"/>
    </row>
    <row r="68" spans="1:37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24"/>
      <c r="P68" s="1"/>
      <c r="Q68" s="1"/>
      <c r="R68" s="1"/>
      <c r="S68" s="1"/>
      <c r="T68" s="24"/>
      <c r="U68" s="24"/>
      <c r="V68" s="58"/>
      <c r="W68" s="1"/>
      <c r="X68" s="1"/>
      <c r="Y68" s="1"/>
      <c r="Z68" s="1"/>
      <c r="AA68" s="1"/>
      <c r="AB68" s="1"/>
      <c r="AC68" s="1"/>
      <c r="AD68" s="1"/>
      <c r="AE68" s="1"/>
      <c r="AF68" s="7"/>
      <c r="AK68" s="7"/>
    </row>
    <row r="69" spans="1:37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24"/>
      <c r="P69" s="1"/>
      <c r="Q69" s="1"/>
      <c r="R69" s="1"/>
      <c r="S69" s="1"/>
      <c r="T69" s="24"/>
      <c r="U69" s="24"/>
      <c r="V69" s="58"/>
      <c r="W69" s="1"/>
      <c r="X69" s="1"/>
      <c r="Y69" s="1"/>
      <c r="Z69" s="1"/>
      <c r="AA69" s="1"/>
      <c r="AB69" s="1"/>
      <c r="AC69" s="1"/>
      <c r="AD69" s="1"/>
      <c r="AE69" s="1"/>
      <c r="AF69" s="7"/>
      <c r="AK69" s="7"/>
    </row>
    <row r="70" spans="1:37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24"/>
      <c r="P70" s="1"/>
      <c r="Q70" s="1"/>
      <c r="R70" s="1"/>
      <c r="S70" s="1"/>
      <c r="T70" s="24"/>
      <c r="U70" s="24"/>
      <c r="V70" s="58"/>
      <c r="W70" s="1"/>
      <c r="X70" s="1"/>
      <c r="Y70" s="1"/>
      <c r="Z70" s="1"/>
      <c r="AA70" s="1"/>
      <c r="AB70" s="1"/>
      <c r="AC70" s="1"/>
      <c r="AD70" s="1"/>
      <c r="AE70" s="1"/>
      <c r="AF70" s="7"/>
      <c r="AK70" s="7"/>
    </row>
    <row r="71" spans="1:37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24"/>
      <c r="P71" s="1"/>
      <c r="Q71" s="1"/>
      <c r="R71" s="1"/>
      <c r="S71" s="1"/>
      <c r="T71" s="24"/>
      <c r="U71" s="24"/>
      <c r="V71" s="58"/>
      <c r="W71" s="1"/>
      <c r="X71" s="1"/>
      <c r="Y71" s="1"/>
      <c r="Z71" s="1"/>
      <c r="AA71" s="1"/>
      <c r="AB71" s="1"/>
      <c r="AC71" s="1"/>
      <c r="AD71" s="1"/>
      <c r="AE71" s="1"/>
      <c r="AF71" s="7"/>
      <c r="AK71" s="7"/>
    </row>
    <row r="72" spans="1:37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24"/>
      <c r="P72" s="1"/>
      <c r="Q72" s="1"/>
      <c r="R72" s="1"/>
      <c r="S72" s="1"/>
      <c r="T72" s="24"/>
      <c r="U72" s="24"/>
      <c r="V72" s="58"/>
      <c r="W72" s="1"/>
      <c r="X72" s="1"/>
      <c r="Y72" s="1"/>
      <c r="Z72" s="1"/>
      <c r="AA72" s="1"/>
      <c r="AB72" s="1"/>
      <c r="AC72" s="1"/>
      <c r="AD72" s="1"/>
      <c r="AE72" s="1"/>
      <c r="AF72" s="7"/>
      <c r="AK72" s="7"/>
    </row>
    <row r="73" spans="1:37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24"/>
      <c r="P73" s="1"/>
      <c r="Q73" s="1"/>
      <c r="R73" s="1"/>
      <c r="S73" s="1"/>
      <c r="T73" s="24"/>
      <c r="U73" s="24"/>
      <c r="V73" s="58"/>
      <c r="W73" s="1"/>
      <c r="X73" s="1"/>
      <c r="Y73" s="1"/>
      <c r="Z73" s="1"/>
      <c r="AA73" s="1"/>
      <c r="AB73" s="1"/>
      <c r="AC73" s="1"/>
      <c r="AD73" s="1"/>
      <c r="AE73" s="1"/>
      <c r="AF73" s="7"/>
      <c r="AK73" s="7"/>
    </row>
    <row r="74" spans="1:37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24"/>
      <c r="P74" s="1"/>
      <c r="Q74" s="1"/>
      <c r="R74" s="1"/>
      <c r="S74" s="1"/>
      <c r="T74" s="24"/>
      <c r="U74" s="24"/>
      <c r="V74" s="58"/>
      <c r="W74" s="1"/>
      <c r="X74" s="1"/>
      <c r="Y74" s="1"/>
      <c r="Z74" s="1"/>
      <c r="AA74" s="1"/>
      <c r="AB74" s="1"/>
      <c r="AC74" s="1"/>
      <c r="AD74" s="1"/>
      <c r="AE74" s="1"/>
      <c r="AF74" s="7"/>
      <c r="AK74" s="7"/>
    </row>
    <row r="75" spans="1:37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24"/>
      <c r="P75" s="1"/>
      <c r="Q75" s="1"/>
      <c r="R75" s="1"/>
      <c r="S75" s="1"/>
      <c r="T75" s="24"/>
      <c r="U75" s="24"/>
      <c r="V75" s="58"/>
      <c r="W75" s="1"/>
      <c r="X75" s="1"/>
      <c r="Y75" s="1"/>
      <c r="Z75" s="1"/>
      <c r="AA75" s="1"/>
      <c r="AB75" s="1"/>
      <c r="AC75" s="1"/>
      <c r="AD75" s="1"/>
      <c r="AE75" s="1"/>
      <c r="AF75" s="7"/>
      <c r="AK75" s="7"/>
    </row>
    <row r="76" spans="1:37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24"/>
      <c r="P76" s="1"/>
      <c r="Q76" s="1"/>
      <c r="R76" s="1"/>
      <c r="S76" s="1"/>
      <c r="T76" s="24"/>
      <c r="U76" s="24"/>
      <c r="V76" s="58"/>
      <c r="W76" s="1"/>
      <c r="X76" s="1"/>
      <c r="Y76" s="1"/>
      <c r="Z76" s="1"/>
      <c r="AA76" s="1"/>
      <c r="AB76" s="1"/>
      <c r="AC76" s="1"/>
      <c r="AD76" s="1"/>
      <c r="AE76" s="1"/>
      <c r="AF76" s="7"/>
      <c r="AK76" s="7"/>
    </row>
    <row r="77" spans="1:37" ht="15" customHeight="1" x14ac:dyDescent="0.25">
      <c r="B77" s="1"/>
      <c r="C77" s="1"/>
      <c r="D77" s="1"/>
      <c r="E77" s="1"/>
      <c r="F77" s="1"/>
      <c r="G77" s="1"/>
      <c r="H77" s="1"/>
      <c r="I77" s="1"/>
      <c r="J77" s="1"/>
      <c r="K77" s="1"/>
      <c r="L77" s="60"/>
      <c r="M77" s="60"/>
      <c r="N77" s="60"/>
      <c r="O77" s="39"/>
      <c r="P77" s="60"/>
      <c r="Q77" s="60"/>
      <c r="R77" s="60"/>
      <c r="S77" s="60"/>
      <c r="T77" s="60"/>
      <c r="U77" s="60"/>
      <c r="V77" s="60"/>
      <c r="W77" s="60"/>
      <c r="X77" s="60"/>
      <c r="Y77" s="60"/>
      <c r="Z77" s="60"/>
      <c r="AA77" s="60"/>
      <c r="AB77" s="60"/>
      <c r="AC77" s="60"/>
      <c r="AD77" s="60"/>
      <c r="AE77" s="60"/>
      <c r="AF77" s="7"/>
    </row>
  </sheetData>
  <sortState xmlns:xlrd2="http://schemas.microsoft.com/office/spreadsheetml/2017/richdata2" ref="B8:AB9">
    <sortCondition ref="B8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9" customWidth="1"/>
    <col min="13" max="13" width="6.28515625" style="39" customWidth="1"/>
    <col min="14" max="14" width="6.140625" style="39" customWidth="1"/>
    <col min="15" max="15" width="6.28515625" style="39" customWidth="1"/>
    <col min="16" max="16" width="0.7109375" style="3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9" customWidth="1"/>
    <col min="38" max="38" width="0.7109375" style="3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"/>
      <c r="B1" s="2" t="s">
        <v>43</v>
      </c>
      <c r="C1" s="2"/>
      <c r="D1" s="3"/>
      <c r="E1" s="4" t="s">
        <v>45</v>
      </c>
      <c r="F1" s="88"/>
      <c r="G1" s="89"/>
      <c r="H1" s="89"/>
      <c r="I1" s="5"/>
      <c r="J1" s="3"/>
      <c r="K1" s="6"/>
      <c r="L1" s="5"/>
      <c r="M1" s="5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88"/>
      <c r="AB1" s="88"/>
      <c r="AC1" s="89"/>
      <c r="AD1" s="89"/>
      <c r="AE1" s="5"/>
      <c r="AF1" s="3"/>
      <c r="AG1" s="6"/>
      <c r="AH1" s="5"/>
      <c r="AI1" s="5"/>
      <c r="AJ1" s="5"/>
      <c r="AK1" s="5"/>
      <c r="AL1" s="5"/>
      <c r="AM1" s="5"/>
      <c r="AN1" s="3"/>
      <c r="AO1" s="3"/>
      <c r="AP1" s="3"/>
      <c r="AQ1" s="3"/>
      <c r="AR1" s="3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</row>
    <row r="2" spans="1:57" ht="14.25" x14ac:dyDescent="0.2">
      <c r="A2" s="1"/>
      <c r="B2" s="90" t="s">
        <v>53</v>
      </c>
      <c r="C2" s="91"/>
      <c r="D2" s="92"/>
      <c r="E2" s="13" t="s">
        <v>17</v>
      </c>
      <c r="F2" s="14"/>
      <c r="G2" s="14"/>
      <c r="H2" s="14"/>
      <c r="I2" s="20"/>
      <c r="J2" s="15"/>
      <c r="K2" s="32"/>
      <c r="L2" s="22" t="s">
        <v>54</v>
      </c>
      <c r="M2" s="14"/>
      <c r="N2" s="14"/>
      <c r="O2" s="21"/>
      <c r="P2" s="19"/>
      <c r="Q2" s="22" t="s">
        <v>55</v>
      </c>
      <c r="R2" s="14"/>
      <c r="S2" s="14"/>
      <c r="T2" s="14"/>
      <c r="U2" s="20"/>
      <c r="V2" s="21"/>
      <c r="W2" s="19"/>
      <c r="X2" s="93" t="s">
        <v>56</v>
      </c>
      <c r="Y2" s="94"/>
      <c r="Z2" s="95"/>
      <c r="AA2" s="13" t="s">
        <v>17</v>
      </c>
      <c r="AB2" s="14"/>
      <c r="AC2" s="14"/>
      <c r="AD2" s="14"/>
      <c r="AE2" s="20"/>
      <c r="AF2" s="15"/>
      <c r="AG2" s="32"/>
      <c r="AH2" s="22" t="s">
        <v>57</v>
      </c>
      <c r="AI2" s="14"/>
      <c r="AJ2" s="14"/>
      <c r="AK2" s="21"/>
      <c r="AL2" s="19"/>
      <c r="AM2" s="22" t="s">
        <v>55</v>
      </c>
      <c r="AN2" s="14"/>
      <c r="AO2" s="14"/>
      <c r="AP2" s="14"/>
      <c r="AQ2" s="20"/>
      <c r="AR2" s="21"/>
      <c r="AS2" s="96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</row>
    <row r="3" spans="1:57" ht="14.25" x14ac:dyDescent="0.2">
      <c r="A3" s="1"/>
      <c r="B3" s="18" t="s">
        <v>0</v>
      </c>
      <c r="C3" s="18" t="s">
        <v>12</v>
      </c>
      <c r="D3" s="13" t="s">
        <v>1</v>
      </c>
      <c r="E3" s="18" t="s">
        <v>4</v>
      </c>
      <c r="F3" s="18" t="s">
        <v>13</v>
      </c>
      <c r="G3" s="15" t="s">
        <v>14</v>
      </c>
      <c r="H3" s="18" t="s">
        <v>15</v>
      </c>
      <c r="I3" s="18" t="s">
        <v>3</v>
      </c>
      <c r="J3" s="18" t="s">
        <v>23</v>
      </c>
      <c r="K3" s="96"/>
      <c r="L3" s="18" t="s">
        <v>14</v>
      </c>
      <c r="M3" s="18" t="s">
        <v>15</v>
      </c>
      <c r="N3" s="18" t="s">
        <v>58</v>
      </c>
      <c r="O3" s="18" t="s">
        <v>3</v>
      </c>
      <c r="P3" s="24"/>
      <c r="Q3" s="18" t="s">
        <v>4</v>
      </c>
      <c r="R3" s="18" t="s">
        <v>13</v>
      </c>
      <c r="S3" s="15" t="s">
        <v>14</v>
      </c>
      <c r="T3" s="18" t="s">
        <v>15</v>
      </c>
      <c r="U3" s="18" t="s">
        <v>3</v>
      </c>
      <c r="V3" s="18" t="s">
        <v>23</v>
      </c>
      <c r="W3" s="96"/>
      <c r="X3" s="18" t="s">
        <v>0</v>
      </c>
      <c r="Y3" s="18" t="s">
        <v>12</v>
      </c>
      <c r="Z3" s="13" t="s">
        <v>1</v>
      </c>
      <c r="AA3" s="18" t="s">
        <v>4</v>
      </c>
      <c r="AB3" s="18" t="s">
        <v>13</v>
      </c>
      <c r="AC3" s="15" t="s">
        <v>14</v>
      </c>
      <c r="AD3" s="18" t="s">
        <v>15</v>
      </c>
      <c r="AE3" s="18" t="s">
        <v>3</v>
      </c>
      <c r="AF3" s="18" t="s">
        <v>23</v>
      </c>
      <c r="AG3" s="96"/>
      <c r="AH3" s="18" t="s">
        <v>14</v>
      </c>
      <c r="AI3" s="18" t="s">
        <v>15</v>
      </c>
      <c r="AJ3" s="18" t="s">
        <v>58</v>
      </c>
      <c r="AK3" s="18" t="s">
        <v>3</v>
      </c>
      <c r="AL3" s="24"/>
      <c r="AM3" s="18" t="s">
        <v>4</v>
      </c>
      <c r="AN3" s="18" t="s">
        <v>13</v>
      </c>
      <c r="AO3" s="15" t="s">
        <v>14</v>
      </c>
      <c r="AP3" s="18" t="s">
        <v>15</v>
      </c>
      <c r="AQ3" s="18" t="s">
        <v>3</v>
      </c>
      <c r="AR3" s="18" t="s">
        <v>23</v>
      </c>
      <c r="AS3" s="96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</row>
    <row r="4" spans="1:57" x14ac:dyDescent="0.25">
      <c r="A4" s="1"/>
      <c r="B4" s="28"/>
      <c r="C4" s="35"/>
      <c r="D4" s="30"/>
      <c r="E4" s="28"/>
      <c r="F4" s="28"/>
      <c r="G4" s="28"/>
      <c r="H4" s="97"/>
      <c r="I4" s="28"/>
      <c r="J4" s="45"/>
      <c r="K4" s="39"/>
      <c r="L4" s="98"/>
      <c r="M4" s="18"/>
      <c r="N4" s="18"/>
      <c r="O4" s="18"/>
      <c r="P4" s="24"/>
      <c r="Q4" s="28"/>
      <c r="R4" s="28"/>
      <c r="S4" s="97"/>
      <c r="T4" s="28"/>
      <c r="U4" s="28"/>
      <c r="V4" s="99"/>
      <c r="W4" s="39"/>
      <c r="X4" s="28">
        <v>2017</v>
      </c>
      <c r="Y4" s="35" t="s">
        <v>65</v>
      </c>
      <c r="Z4" s="30" t="s">
        <v>39</v>
      </c>
      <c r="AA4" s="28">
        <v>5</v>
      </c>
      <c r="AB4" s="28">
        <v>0</v>
      </c>
      <c r="AC4" s="28">
        <v>5</v>
      </c>
      <c r="AD4" s="97">
        <v>2</v>
      </c>
      <c r="AE4" s="28">
        <v>12</v>
      </c>
      <c r="AF4" s="45">
        <v>0.66700000000000004</v>
      </c>
      <c r="AG4" s="39">
        <v>18</v>
      </c>
      <c r="AH4" s="18"/>
      <c r="AI4" s="18"/>
      <c r="AJ4" s="18"/>
      <c r="AK4" s="18"/>
      <c r="AL4" s="24"/>
      <c r="AM4" s="28"/>
      <c r="AN4" s="28"/>
      <c r="AO4" s="28"/>
      <c r="AP4" s="28"/>
      <c r="AQ4" s="28"/>
      <c r="AR4" s="100"/>
      <c r="AS4" s="10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</row>
    <row r="5" spans="1:57" x14ac:dyDescent="0.25">
      <c r="A5" s="1"/>
      <c r="B5" s="28"/>
      <c r="C5" s="35"/>
      <c r="D5" s="30"/>
      <c r="E5" s="28"/>
      <c r="F5" s="28"/>
      <c r="G5" s="28"/>
      <c r="H5" s="97"/>
      <c r="I5" s="28"/>
      <c r="J5" s="45"/>
      <c r="K5" s="39"/>
      <c r="L5" s="98"/>
      <c r="M5" s="18"/>
      <c r="N5" s="18"/>
      <c r="O5" s="18"/>
      <c r="P5" s="24"/>
      <c r="Q5" s="28"/>
      <c r="R5" s="28"/>
      <c r="S5" s="97"/>
      <c r="T5" s="28"/>
      <c r="U5" s="28"/>
      <c r="V5" s="99"/>
      <c r="W5" s="39"/>
      <c r="X5" s="28">
        <v>2018</v>
      </c>
      <c r="Y5" s="35" t="s">
        <v>65</v>
      </c>
      <c r="Z5" s="30" t="s">
        <v>39</v>
      </c>
      <c r="AA5" s="28">
        <v>16</v>
      </c>
      <c r="AB5" s="28">
        <v>4</v>
      </c>
      <c r="AC5" s="28">
        <v>32</v>
      </c>
      <c r="AD5" s="97">
        <v>15</v>
      </c>
      <c r="AE5" s="28">
        <v>83</v>
      </c>
      <c r="AF5" s="45">
        <v>0.64300000000000002</v>
      </c>
      <c r="AG5" s="39">
        <v>129</v>
      </c>
      <c r="AH5" s="18"/>
      <c r="AI5" s="18" t="s">
        <v>66</v>
      </c>
      <c r="AJ5" s="18"/>
      <c r="AK5" s="18"/>
      <c r="AL5" s="24"/>
      <c r="AM5" s="28">
        <v>8</v>
      </c>
      <c r="AN5" s="28">
        <v>0</v>
      </c>
      <c r="AO5" s="28">
        <v>11</v>
      </c>
      <c r="AP5" s="28">
        <v>0</v>
      </c>
      <c r="AQ5" s="28">
        <v>28</v>
      </c>
      <c r="AR5" s="100">
        <v>0.58299999999999996</v>
      </c>
      <c r="AS5" s="101">
        <v>48</v>
      </c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</row>
    <row r="6" spans="1:57" x14ac:dyDescent="0.25">
      <c r="A6" s="1"/>
      <c r="B6" s="28">
        <v>2019</v>
      </c>
      <c r="C6" s="28" t="s">
        <v>63</v>
      </c>
      <c r="D6" s="30" t="s">
        <v>39</v>
      </c>
      <c r="E6" s="28">
        <v>21</v>
      </c>
      <c r="F6" s="28">
        <v>3</v>
      </c>
      <c r="G6" s="28">
        <v>14</v>
      </c>
      <c r="H6" s="28">
        <v>8</v>
      </c>
      <c r="I6" s="28">
        <v>84</v>
      </c>
      <c r="J6" s="31">
        <v>0.56000000000000005</v>
      </c>
      <c r="K6" s="24">
        <v>150</v>
      </c>
      <c r="L6" s="98"/>
      <c r="M6" s="98"/>
      <c r="N6" s="98"/>
      <c r="O6" s="18"/>
      <c r="P6" s="24"/>
      <c r="Q6" s="28">
        <v>8</v>
      </c>
      <c r="R6" s="28">
        <v>1</v>
      </c>
      <c r="S6" s="97">
        <v>6</v>
      </c>
      <c r="T6" s="28">
        <v>2</v>
      </c>
      <c r="U6" s="28">
        <v>30</v>
      </c>
      <c r="V6" s="99">
        <v>0.47610000000000002</v>
      </c>
      <c r="W6" s="24">
        <v>63</v>
      </c>
      <c r="X6" s="28">
        <v>2019</v>
      </c>
      <c r="Y6" s="35" t="s">
        <v>67</v>
      </c>
      <c r="Z6" s="30" t="s">
        <v>64</v>
      </c>
      <c r="AA6" s="28">
        <v>2</v>
      </c>
      <c r="AB6" s="28">
        <v>0</v>
      </c>
      <c r="AC6" s="28">
        <v>2</v>
      </c>
      <c r="AD6" s="97">
        <v>2</v>
      </c>
      <c r="AE6" s="28">
        <v>7</v>
      </c>
      <c r="AF6" s="45">
        <v>0.7</v>
      </c>
      <c r="AG6" s="39">
        <v>10</v>
      </c>
      <c r="AH6" s="18"/>
      <c r="AI6" s="18"/>
      <c r="AJ6" s="18"/>
      <c r="AK6" s="18"/>
      <c r="AL6" s="24"/>
      <c r="AM6" s="28"/>
      <c r="AN6" s="28"/>
      <c r="AO6" s="28"/>
      <c r="AP6" s="28"/>
      <c r="AQ6" s="28"/>
      <c r="AR6" s="100"/>
      <c r="AS6" s="10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</row>
    <row r="7" spans="1:57" x14ac:dyDescent="0.25">
      <c r="A7" s="1"/>
      <c r="B7" s="28">
        <v>2020</v>
      </c>
      <c r="C7" s="35"/>
      <c r="D7" s="30"/>
      <c r="E7" s="28"/>
      <c r="F7" s="28"/>
      <c r="G7" s="28"/>
      <c r="H7" s="97"/>
      <c r="I7" s="28"/>
      <c r="J7" s="45"/>
      <c r="K7" s="39"/>
      <c r="L7" s="98"/>
      <c r="M7" s="18"/>
      <c r="N7" s="18"/>
      <c r="O7" s="18"/>
      <c r="P7" s="24"/>
      <c r="Q7" s="28"/>
      <c r="R7" s="28"/>
      <c r="S7" s="97"/>
      <c r="T7" s="28"/>
      <c r="U7" s="28"/>
      <c r="V7" s="99"/>
      <c r="W7" s="39"/>
      <c r="X7" s="28"/>
      <c r="Y7" s="35"/>
      <c r="Z7" s="30"/>
      <c r="AA7" s="28"/>
      <c r="AB7" s="28"/>
      <c r="AC7" s="28"/>
      <c r="AD7" s="97"/>
      <c r="AE7" s="28"/>
      <c r="AF7" s="45"/>
      <c r="AG7" s="39"/>
      <c r="AH7" s="18"/>
      <c r="AI7" s="18"/>
      <c r="AJ7" s="18"/>
      <c r="AK7" s="18"/>
      <c r="AL7" s="24"/>
      <c r="AM7" s="28"/>
      <c r="AN7" s="28"/>
      <c r="AO7" s="28"/>
      <c r="AP7" s="28"/>
      <c r="AQ7" s="28"/>
      <c r="AR7" s="100"/>
      <c r="AS7" s="10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</row>
    <row r="8" spans="1:57" x14ac:dyDescent="0.25">
      <c r="A8" s="1"/>
      <c r="B8" s="28">
        <v>2021</v>
      </c>
      <c r="C8" s="35"/>
      <c r="D8" s="30"/>
      <c r="E8" s="28"/>
      <c r="F8" s="28"/>
      <c r="G8" s="28"/>
      <c r="H8" s="97"/>
      <c r="I8" s="28"/>
      <c r="J8" s="45"/>
      <c r="K8" s="39"/>
      <c r="L8" s="98"/>
      <c r="M8" s="18"/>
      <c r="N8" s="18"/>
      <c r="O8" s="18"/>
      <c r="P8" s="24"/>
      <c r="Q8" s="28"/>
      <c r="R8" s="28"/>
      <c r="S8" s="97"/>
      <c r="T8" s="28"/>
      <c r="U8" s="28"/>
      <c r="V8" s="99"/>
      <c r="W8" s="39"/>
      <c r="X8" s="28"/>
      <c r="Y8" s="35"/>
      <c r="Z8" s="30"/>
      <c r="AA8" s="28"/>
      <c r="AB8" s="28"/>
      <c r="AC8" s="28"/>
      <c r="AD8" s="97"/>
      <c r="AE8" s="28"/>
      <c r="AF8" s="45"/>
      <c r="AG8" s="39"/>
      <c r="AH8" s="18"/>
      <c r="AI8" s="18"/>
      <c r="AJ8" s="18"/>
      <c r="AK8" s="18"/>
      <c r="AL8" s="24"/>
      <c r="AM8" s="28"/>
      <c r="AN8" s="28"/>
      <c r="AO8" s="28"/>
      <c r="AP8" s="28"/>
      <c r="AQ8" s="28"/>
      <c r="AR8" s="100"/>
      <c r="AS8" s="10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</row>
    <row r="9" spans="1:57" x14ac:dyDescent="0.25">
      <c r="A9" s="1"/>
      <c r="B9" s="28"/>
      <c r="C9" s="35"/>
      <c r="D9" s="30"/>
      <c r="E9" s="28"/>
      <c r="F9" s="28"/>
      <c r="G9" s="28"/>
      <c r="H9" s="97"/>
      <c r="I9" s="28"/>
      <c r="J9" s="45"/>
      <c r="K9" s="39"/>
      <c r="L9" s="98"/>
      <c r="M9" s="18"/>
      <c r="N9" s="18"/>
      <c r="O9" s="18"/>
      <c r="P9" s="24"/>
      <c r="Q9" s="28"/>
      <c r="R9" s="28"/>
      <c r="S9" s="97"/>
      <c r="T9" s="28"/>
      <c r="U9" s="28"/>
      <c r="V9" s="99"/>
      <c r="W9" s="39"/>
      <c r="X9" s="28"/>
      <c r="Y9" s="35"/>
      <c r="Z9" s="30"/>
      <c r="AA9" s="28"/>
      <c r="AB9" s="28"/>
      <c r="AC9" s="28"/>
      <c r="AD9" s="97"/>
      <c r="AE9" s="28"/>
      <c r="AF9" s="45"/>
      <c r="AG9" s="39"/>
      <c r="AH9" s="18"/>
      <c r="AI9" s="18"/>
      <c r="AJ9" s="18"/>
      <c r="AK9" s="18"/>
      <c r="AL9" s="24"/>
      <c r="AM9" s="28"/>
      <c r="AN9" s="28"/>
      <c r="AO9" s="28"/>
      <c r="AP9" s="28"/>
      <c r="AQ9" s="28"/>
      <c r="AR9" s="100"/>
      <c r="AS9" s="10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</row>
    <row r="10" spans="1:57" ht="14.25" x14ac:dyDescent="0.2">
      <c r="A10" s="1"/>
      <c r="B10" s="102" t="s">
        <v>59</v>
      </c>
      <c r="C10" s="103"/>
      <c r="D10" s="104"/>
      <c r="E10" s="105">
        <f>SUM(E4:E9)</f>
        <v>21</v>
      </c>
      <c r="F10" s="105">
        <f>SUM(F4:F9)</f>
        <v>3</v>
      </c>
      <c r="G10" s="105">
        <f>SUM(G4:G9)</f>
        <v>14</v>
      </c>
      <c r="H10" s="105">
        <f>SUM(H4:H9)</f>
        <v>8</v>
      </c>
      <c r="I10" s="105">
        <f>SUM(I4:I9)</f>
        <v>84</v>
      </c>
      <c r="J10" s="106">
        <f>PRODUCT(I10/K10)</f>
        <v>0.56000000000000005</v>
      </c>
      <c r="K10" s="32">
        <f>SUM(K4:K9)</f>
        <v>150</v>
      </c>
      <c r="L10" s="22"/>
      <c r="M10" s="20"/>
      <c r="N10" s="107"/>
      <c r="O10" s="108"/>
      <c r="P10" s="24"/>
      <c r="Q10" s="105">
        <f>SUM(Q4:Q9)</f>
        <v>8</v>
      </c>
      <c r="R10" s="105">
        <f>SUM(R4:R9)</f>
        <v>1</v>
      </c>
      <c r="S10" s="105">
        <f>SUM(S4:S9)</f>
        <v>6</v>
      </c>
      <c r="T10" s="105">
        <f>SUM(T4:T9)</f>
        <v>2</v>
      </c>
      <c r="U10" s="105">
        <f>SUM(U4:U9)</f>
        <v>30</v>
      </c>
      <c r="V10" s="106">
        <f>PRODUCT(U10/W10)</f>
        <v>0.47619047619047616</v>
      </c>
      <c r="W10" s="32">
        <f>SUM(W4:W9)</f>
        <v>63</v>
      </c>
      <c r="X10" s="16" t="s">
        <v>59</v>
      </c>
      <c r="Y10" s="17"/>
      <c r="Z10" s="15"/>
      <c r="AA10" s="105">
        <f>SUM(AA4:AA9)</f>
        <v>23</v>
      </c>
      <c r="AB10" s="105">
        <f>SUM(AB4:AB9)</f>
        <v>4</v>
      </c>
      <c r="AC10" s="105">
        <f>SUM(AC4:AC9)</f>
        <v>39</v>
      </c>
      <c r="AD10" s="105">
        <f>SUM(AD4:AD9)</f>
        <v>19</v>
      </c>
      <c r="AE10" s="105">
        <f>SUM(AE4:AE9)</f>
        <v>102</v>
      </c>
      <c r="AF10" s="106">
        <f>PRODUCT(AE10/AG10)</f>
        <v>0.64968152866242035</v>
      </c>
      <c r="AG10" s="32">
        <f>SUM(AG4:AG9)</f>
        <v>157</v>
      </c>
      <c r="AH10" s="22"/>
      <c r="AI10" s="20"/>
      <c r="AJ10" s="107"/>
      <c r="AK10" s="108"/>
      <c r="AL10" s="24"/>
      <c r="AM10" s="105">
        <f>SUM(AM4:AM9)</f>
        <v>8</v>
      </c>
      <c r="AN10" s="105">
        <f>SUM(AN4:AN9)</f>
        <v>0</v>
      </c>
      <c r="AO10" s="105">
        <f>SUM(AO4:AO9)</f>
        <v>11</v>
      </c>
      <c r="AP10" s="105">
        <f>SUM(AP4:AP9)</f>
        <v>0</v>
      </c>
      <c r="AQ10" s="105">
        <f>SUM(AQ4:AQ9)</f>
        <v>28</v>
      </c>
      <c r="AR10" s="106">
        <f>PRODUCT(AQ10/AS10)</f>
        <v>0.58333333333333337</v>
      </c>
      <c r="AS10" s="96">
        <f>SUM(AS4:AS9)</f>
        <v>48</v>
      </c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</row>
    <row r="11" spans="1:57" x14ac:dyDescent="0.25">
      <c r="A11" s="1"/>
      <c r="B11" s="1"/>
      <c r="C11" s="1"/>
      <c r="D11" s="1"/>
      <c r="E11" s="1"/>
      <c r="F11" s="1"/>
      <c r="G11" s="1"/>
      <c r="H11" s="1"/>
      <c r="I11" s="1"/>
      <c r="J11" s="37"/>
      <c r="K11" s="39"/>
      <c r="L11" s="24"/>
      <c r="M11" s="24"/>
      <c r="N11" s="24"/>
      <c r="O11" s="24"/>
      <c r="P11" s="1"/>
      <c r="Q11" s="1"/>
      <c r="R11" s="1"/>
      <c r="S11" s="1"/>
      <c r="T11" s="1"/>
      <c r="U11" s="24"/>
      <c r="V11" s="24"/>
      <c r="W11" s="39"/>
      <c r="X11" s="1"/>
      <c r="Y11" s="1"/>
      <c r="Z11" s="1"/>
      <c r="AA11" s="1"/>
      <c r="AB11" s="1"/>
      <c r="AC11" s="1"/>
      <c r="AD11" s="1"/>
      <c r="AE11" s="1"/>
      <c r="AF11" s="37"/>
      <c r="AG11" s="39"/>
      <c r="AH11" s="24"/>
      <c r="AI11" s="24"/>
      <c r="AJ11" s="24"/>
      <c r="AK11" s="24"/>
      <c r="AL11" s="1"/>
      <c r="AM11" s="1"/>
      <c r="AN11" s="1"/>
      <c r="AO11" s="1"/>
      <c r="AP11" s="1"/>
      <c r="AQ11" s="24"/>
      <c r="AR11" s="24"/>
      <c r="AS11" s="39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</row>
    <row r="12" spans="1:57" x14ac:dyDescent="0.25">
      <c r="A12" s="1"/>
      <c r="B12" s="69" t="s">
        <v>60</v>
      </c>
      <c r="C12" s="71"/>
      <c r="D12" s="73"/>
      <c r="E12" s="15" t="s">
        <v>4</v>
      </c>
      <c r="F12" s="18" t="s">
        <v>13</v>
      </c>
      <c r="G12" s="15" t="s">
        <v>14</v>
      </c>
      <c r="H12" s="18" t="s">
        <v>15</v>
      </c>
      <c r="I12" s="18" t="s">
        <v>3</v>
      </c>
      <c r="J12" s="18" t="s">
        <v>23</v>
      </c>
      <c r="K12" s="24"/>
      <c r="L12" s="18" t="s">
        <v>27</v>
      </c>
      <c r="M12" s="18" t="s">
        <v>28</v>
      </c>
      <c r="N12" s="18" t="s">
        <v>61</v>
      </c>
      <c r="O12" s="18" t="s">
        <v>62</v>
      </c>
      <c r="Q12" s="1"/>
      <c r="R12" s="1" t="s">
        <v>38</v>
      </c>
      <c r="S12" s="1"/>
      <c r="T12" s="1" t="s">
        <v>44</v>
      </c>
      <c r="U12" s="24"/>
      <c r="V12" s="39"/>
      <c r="W12" s="39"/>
      <c r="X12" s="39"/>
      <c r="Y12" s="39"/>
      <c r="Z12" s="39"/>
      <c r="AA12" s="39"/>
      <c r="AB12" s="39"/>
      <c r="AC12" s="1"/>
      <c r="AD12" s="1"/>
      <c r="AE12" s="1"/>
      <c r="AF12" s="1"/>
      <c r="AG12" s="1"/>
      <c r="AH12" s="1"/>
      <c r="AI12" s="1"/>
      <c r="AJ12" s="1"/>
      <c r="AK12" s="1"/>
      <c r="AM12" s="39"/>
      <c r="AN12" s="39"/>
      <c r="AO12" s="39"/>
      <c r="AP12" s="39"/>
      <c r="AQ12" s="39"/>
      <c r="AR12" s="39"/>
      <c r="AS12" s="39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</row>
    <row r="13" spans="1:57" x14ac:dyDescent="0.25">
      <c r="A13" s="1"/>
      <c r="B13" s="41" t="s">
        <v>10</v>
      </c>
      <c r="C13" s="12"/>
      <c r="D13" s="43"/>
      <c r="E13" s="109">
        <v>49</v>
      </c>
      <c r="F13" s="109">
        <v>2</v>
      </c>
      <c r="G13" s="109">
        <v>10</v>
      </c>
      <c r="H13" s="109">
        <v>6</v>
      </c>
      <c r="I13" s="109">
        <v>70</v>
      </c>
      <c r="J13" s="110">
        <v>0.38500000000000001</v>
      </c>
      <c r="K13" s="1">
        <f>PRODUCT(I13/J13)</f>
        <v>181.81818181818181</v>
      </c>
      <c r="L13" s="111">
        <f>PRODUCT((F13+G13)/E13)</f>
        <v>0.24489795918367346</v>
      </c>
      <c r="M13" s="111">
        <f>PRODUCT(H13/E13)</f>
        <v>0.12244897959183673</v>
      </c>
      <c r="N13" s="111">
        <f>PRODUCT((F13+G13+H13)/E13)</f>
        <v>0.36734693877551022</v>
      </c>
      <c r="O13" s="111">
        <f>PRODUCT(I13/E13)</f>
        <v>1.4285714285714286</v>
      </c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</row>
    <row r="14" spans="1:57" x14ac:dyDescent="0.25">
      <c r="A14" s="1"/>
      <c r="B14" s="112" t="s">
        <v>53</v>
      </c>
      <c r="C14" s="113"/>
      <c r="D14" s="114"/>
      <c r="E14" s="109">
        <f>PRODUCT(E10+Q10)</f>
        <v>29</v>
      </c>
      <c r="F14" s="109">
        <f>PRODUCT(F10+R10)</f>
        <v>4</v>
      </c>
      <c r="G14" s="109">
        <f>PRODUCT(G10+S10)</f>
        <v>20</v>
      </c>
      <c r="H14" s="109">
        <f>PRODUCT(H10+T10)</f>
        <v>10</v>
      </c>
      <c r="I14" s="109">
        <f>PRODUCT(I10+U10)</f>
        <v>114</v>
      </c>
      <c r="J14" s="110">
        <f>PRODUCT(I14/K14)</f>
        <v>0.53521126760563376</v>
      </c>
      <c r="K14" s="1">
        <f>PRODUCT(K10+W10)</f>
        <v>213</v>
      </c>
      <c r="L14" s="111">
        <f>PRODUCT((F14+G14)/E14)</f>
        <v>0.82758620689655171</v>
      </c>
      <c r="M14" s="111">
        <f>PRODUCT(H14/E14)</f>
        <v>0.34482758620689657</v>
      </c>
      <c r="N14" s="111">
        <f>PRODUCT((F14+G14+H14)/E14)</f>
        <v>1.1724137931034482</v>
      </c>
      <c r="O14" s="111">
        <f>PRODUCT(I14/E14)</f>
        <v>3.9310344827586206</v>
      </c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</row>
    <row r="15" spans="1:57" x14ac:dyDescent="0.25">
      <c r="A15" s="1"/>
      <c r="B15" s="66" t="s">
        <v>56</v>
      </c>
      <c r="C15" s="67"/>
      <c r="D15" s="68"/>
      <c r="E15" s="109">
        <f>PRODUCT(AA10+AM10)</f>
        <v>31</v>
      </c>
      <c r="F15" s="109">
        <f>PRODUCT(AB10+AN10)</f>
        <v>4</v>
      </c>
      <c r="G15" s="109">
        <f>PRODUCT(AC10+AO10)</f>
        <v>50</v>
      </c>
      <c r="H15" s="109">
        <f>PRODUCT(AD10+AP10)</f>
        <v>19</v>
      </c>
      <c r="I15" s="109">
        <f>PRODUCT(AE10+AQ10)</f>
        <v>130</v>
      </c>
      <c r="J15" s="110">
        <f>PRODUCT(I15/K15)</f>
        <v>0.63414634146341464</v>
      </c>
      <c r="K15" s="24">
        <f>PRODUCT(AG10+AS10)</f>
        <v>205</v>
      </c>
      <c r="L15" s="111">
        <f>PRODUCT((F15+G15)/E15)</f>
        <v>1.7419354838709677</v>
      </c>
      <c r="M15" s="111">
        <f>PRODUCT(H15/E15)</f>
        <v>0.61290322580645162</v>
      </c>
      <c r="N15" s="111">
        <f>PRODUCT((F15+G15+H15)/E15)</f>
        <v>2.3548387096774195</v>
      </c>
      <c r="O15" s="111">
        <f>PRODUCT(I15/E15)</f>
        <v>4.193548387096774</v>
      </c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24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</row>
    <row r="16" spans="1:57" x14ac:dyDescent="0.25">
      <c r="A16" s="1"/>
      <c r="B16" s="115" t="s">
        <v>59</v>
      </c>
      <c r="C16" s="116"/>
      <c r="D16" s="117"/>
      <c r="E16" s="109">
        <f>SUM(E13:E15)</f>
        <v>109</v>
      </c>
      <c r="F16" s="109">
        <f t="shared" ref="F16:I16" si="0">SUM(F13:F15)</f>
        <v>10</v>
      </c>
      <c r="G16" s="109">
        <f t="shared" si="0"/>
        <v>80</v>
      </c>
      <c r="H16" s="109">
        <f t="shared" si="0"/>
        <v>35</v>
      </c>
      <c r="I16" s="109">
        <f t="shared" si="0"/>
        <v>314</v>
      </c>
      <c r="J16" s="110">
        <f>PRODUCT(I16/K16)</f>
        <v>0.523491967262807</v>
      </c>
      <c r="K16" s="1">
        <f>SUM(K13:K15)</f>
        <v>599.81818181818176</v>
      </c>
      <c r="L16" s="111">
        <f>PRODUCT((F16+G16)/E16)</f>
        <v>0.82568807339449546</v>
      </c>
      <c r="M16" s="111">
        <f>PRODUCT(H16/E16)</f>
        <v>0.32110091743119268</v>
      </c>
      <c r="N16" s="111">
        <f>PRODUCT((F16+G16+H16)/E16)</f>
        <v>1.1467889908256881</v>
      </c>
      <c r="O16" s="111">
        <f>PRODUCT(I16/E16)</f>
        <v>2.8807339449541285</v>
      </c>
      <c r="Q16" s="24"/>
      <c r="R16" s="24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</row>
    <row r="17" spans="1:57" ht="14.25" x14ac:dyDescent="0.2">
      <c r="A17" s="1"/>
      <c r="B17" s="1"/>
      <c r="C17" s="1"/>
      <c r="D17" s="1"/>
      <c r="E17" s="24"/>
      <c r="F17" s="24"/>
      <c r="G17" s="24"/>
      <c r="H17" s="24"/>
      <c r="I17" s="24"/>
      <c r="J17" s="1"/>
      <c r="K17" s="1"/>
      <c r="L17" s="24"/>
      <c r="M17" s="24"/>
      <c r="N17" s="24"/>
      <c r="O17" s="24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</row>
    <row r="18" spans="1:57" ht="14.25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</row>
    <row r="19" spans="1:57" ht="14.25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</row>
    <row r="20" spans="1:57" ht="14.25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</row>
    <row r="21" spans="1:57" ht="14.25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</row>
    <row r="22" spans="1:57" ht="14.25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</row>
    <row r="23" spans="1:57" ht="14.25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</row>
    <row r="24" spans="1:57" ht="14.25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</row>
    <row r="25" spans="1:57" ht="14.25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</row>
    <row r="26" spans="1:57" ht="14.25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</row>
    <row r="27" spans="1:57" ht="14.25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</row>
    <row r="28" spans="1:57" ht="14.25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</row>
    <row r="29" spans="1:57" ht="14.25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</row>
    <row r="30" spans="1:57" ht="14.25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</row>
    <row r="31" spans="1:57" ht="14.25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</row>
    <row r="32" spans="1:57" ht="14.25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</row>
    <row r="33" spans="1:57" ht="14.25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</row>
    <row r="34" spans="1:57" ht="14.25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</row>
    <row r="35" spans="1:57" ht="14.25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</row>
    <row r="36" spans="1:57" ht="14.25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</row>
    <row r="37" spans="1:57" ht="14.25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</row>
    <row r="38" spans="1:57" ht="14.25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</row>
    <row r="39" spans="1:57" ht="14.25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</row>
    <row r="40" spans="1:57" ht="14.25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</row>
    <row r="41" spans="1:57" ht="14.25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</row>
    <row r="42" spans="1:57" ht="14.25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</row>
    <row r="43" spans="1:57" ht="14.25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</row>
    <row r="44" spans="1:57" ht="14.25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</row>
    <row r="45" spans="1:57" ht="14.25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</row>
    <row r="46" spans="1:57" ht="14.25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</row>
    <row r="47" spans="1:57" ht="14.25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</row>
    <row r="48" spans="1:57" ht="14.25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</row>
    <row r="49" spans="1:57" ht="14.25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</row>
    <row r="50" spans="1:57" ht="14.25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</row>
    <row r="51" spans="1:57" ht="14.25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</row>
    <row r="52" spans="1:57" ht="14.25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</row>
    <row r="53" spans="1:57" s="101" customFormat="1" ht="14.25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</row>
    <row r="54" spans="1:57" s="101" customFormat="1" ht="14.25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</row>
    <row r="55" spans="1:57" s="101" customFormat="1" ht="14.25" x14ac:dyDescent="0.2">
      <c r="A55" s="1"/>
      <c r="B55" s="1"/>
      <c r="C55" s="1"/>
      <c r="D55" s="1"/>
      <c r="J55" s="1"/>
      <c r="K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</row>
    <row r="56" spans="1:57" s="101" customFormat="1" ht="14.25" x14ac:dyDescent="0.2">
      <c r="A56" s="1"/>
      <c r="B56" s="1"/>
      <c r="C56" s="1"/>
      <c r="D56" s="1"/>
      <c r="J56" s="1"/>
      <c r="K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</row>
    <row r="57" spans="1:57" s="101" customFormat="1" ht="14.25" x14ac:dyDescent="0.2">
      <c r="A57" s="1"/>
      <c r="B57" s="1"/>
      <c r="C57" s="1"/>
      <c r="D57" s="1"/>
      <c r="J57" s="1"/>
      <c r="K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</row>
    <row r="58" spans="1:57" s="101" customFormat="1" ht="14.25" x14ac:dyDescent="0.2">
      <c r="A58" s="1"/>
      <c r="B58" s="1"/>
      <c r="C58" s="1"/>
      <c r="D58" s="1"/>
      <c r="J58" s="1"/>
      <c r="K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</row>
    <row r="59" spans="1:57" s="101" customFormat="1" ht="14.25" x14ac:dyDescent="0.2">
      <c r="A59" s="1"/>
      <c r="B59" s="1"/>
      <c r="C59" s="1"/>
      <c r="D59" s="1"/>
      <c r="J59" s="1"/>
      <c r="K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</row>
    <row r="60" spans="1:57" s="101" customFormat="1" ht="14.25" x14ac:dyDescent="0.2">
      <c r="A60" s="1"/>
      <c r="B60" s="1"/>
      <c r="C60" s="1"/>
      <c r="D60" s="1"/>
      <c r="J60" s="1"/>
      <c r="K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</row>
    <row r="61" spans="1:57" s="101" customFormat="1" ht="14.25" x14ac:dyDescent="0.2">
      <c r="A61" s="1"/>
      <c r="B61" s="1"/>
      <c r="C61" s="1"/>
      <c r="D61" s="1"/>
      <c r="J61" s="1"/>
      <c r="K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</row>
    <row r="62" spans="1:57" s="101" customFormat="1" ht="14.25" x14ac:dyDescent="0.2">
      <c r="A62" s="1"/>
      <c r="B62" s="1"/>
      <c r="C62" s="1"/>
      <c r="D62" s="1"/>
      <c r="J62" s="1"/>
      <c r="K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</row>
    <row r="63" spans="1:57" s="101" customFormat="1" ht="14.25" x14ac:dyDescent="0.2">
      <c r="A63" s="1"/>
      <c r="B63" s="1"/>
      <c r="C63" s="1"/>
      <c r="D63" s="1"/>
      <c r="J63" s="1"/>
      <c r="K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</row>
    <row r="64" spans="1:57" s="101" customFormat="1" ht="14.25" x14ac:dyDescent="0.2">
      <c r="A64" s="1"/>
      <c r="B64" s="1"/>
      <c r="C64" s="1"/>
      <c r="D64" s="1"/>
      <c r="J64" s="1"/>
      <c r="K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</row>
    <row r="65" spans="1:57" s="101" customFormat="1" ht="14.25" x14ac:dyDescent="0.2">
      <c r="A65" s="1"/>
      <c r="B65" s="1"/>
      <c r="C65" s="1"/>
      <c r="D65" s="1"/>
      <c r="J65" s="1"/>
      <c r="K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</row>
    <row r="66" spans="1:57" s="101" customFormat="1" ht="14.25" x14ac:dyDescent="0.2">
      <c r="A66" s="1"/>
      <c r="B66" s="1"/>
      <c r="C66" s="1"/>
      <c r="D66" s="1"/>
      <c r="J66" s="1"/>
      <c r="K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</row>
    <row r="67" spans="1:57" s="101" customFormat="1" ht="14.25" x14ac:dyDescent="0.2">
      <c r="A67" s="1"/>
      <c r="B67" s="1"/>
      <c r="C67" s="1"/>
      <c r="D67" s="1"/>
      <c r="J67" s="1"/>
      <c r="K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</row>
    <row r="68" spans="1:57" s="101" customFormat="1" ht="14.25" x14ac:dyDescent="0.2">
      <c r="A68" s="1"/>
      <c r="B68" s="1"/>
      <c r="C68" s="1"/>
      <c r="D68" s="1"/>
      <c r="J68" s="1"/>
      <c r="K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</row>
    <row r="69" spans="1:57" s="101" customFormat="1" ht="14.25" x14ac:dyDescent="0.2">
      <c r="A69" s="1"/>
      <c r="B69" s="1"/>
      <c r="C69" s="1"/>
      <c r="D69" s="1"/>
      <c r="J69" s="1"/>
      <c r="K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</row>
    <row r="70" spans="1:57" s="101" customFormat="1" ht="14.25" x14ac:dyDescent="0.2">
      <c r="A70" s="1"/>
      <c r="B70" s="1"/>
      <c r="C70" s="1"/>
      <c r="D70" s="1"/>
      <c r="J70" s="1"/>
      <c r="K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</row>
    <row r="71" spans="1:57" s="101" customFormat="1" ht="14.25" x14ac:dyDescent="0.2">
      <c r="A71" s="1"/>
      <c r="B71" s="1"/>
      <c r="C71" s="1"/>
      <c r="D71" s="1"/>
      <c r="J71" s="1"/>
      <c r="K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</row>
    <row r="72" spans="1:57" s="101" customFormat="1" ht="14.25" x14ac:dyDescent="0.2">
      <c r="A72" s="1"/>
      <c r="B72" s="1"/>
      <c r="C72" s="1"/>
      <c r="D72" s="1"/>
      <c r="J72" s="1"/>
      <c r="K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</row>
    <row r="73" spans="1:57" s="101" customFormat="1" ht="14.25" x14ac:dyDescent="0.2">
      <c r="A73" s="1"/>
      <c r="B73" s="1"/>
      <c r="C73" s="1"/>
      <c r="D73" s="1"/>
      <c r="J73" s="1"/>
      <c r="K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</row>
    <row r="74" spans="1:57" s="101" customFormat="1" ht="14.25" x14ac:dyDescent="0.2">
      <c r="A74" s="1"/>
      <c r="B74" s="1"/>
      <c r="C74" s="1"/>
      <c r="D74" s="1"/>
      <c r="J74" s="1"/>
      <c r="K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</row>
    <row r="75" spans="1:57" s="101" customFormat="1" ht="14.25" x14ac:dyDescent="0.2">
      <c r="A75" s="1"/>
      <c r="B75" s="1"/>
      <c r="C75" s="1"/>
      <c r="D75" s="1"/>
      <c r="J75" s="1"/>
      <c r="K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</row>
    <row r="76" spans="1:57" s="101" customFormat="1" ht="14.25" x14ac:dyDescent="0.2">
      <c r="A76" s="1"/>
      <c r="B76" s="1"/>
      <c r="C76" s="1"/>
      <c r="D76" s="1"/>
      <c r="J76" s="1"/>
      <c r="K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</row>
    <row r="77" spans="1:57" s="101" customFormat="1" ht="14.25" x14ac:dyDescent="0.2">
      <c r="A77" s="1"/>
      <c r="B77" s="1"/>
      <c r="C77" s="1"/>
      <c r="D77" s="1"/>
      <c r="J77" s="1"/>
      <c r="K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</row>
    <row r="78" spans="1:57" s="101" customFormat="1" ht="14.25" x14ac:dyDescent="0.2">
      <c r="A78" s="1"/>
      <c r="B78" s="1"/>
      <c r="C78" s="1"/>
      <c r="D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</row>
    <row r="79" spans="1:57" s="101" customFormat="1" ht="14.25" x14ac:dyDescent="0.2">
      <c r="A79" s="1"/>
      <c r="B79" s="1"/>
      <c r="C79" s="1"/>
      <c r="D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</row>
    <row r="80" spans="1:57" s="101" customFormat="1" ht="14.25" x14ac:dyDescent="0.2">
      <c r="A80" s="1"/>
      <c r="B80" s="1"/>
      <c r="C80" s="1"/>
      <c r="D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</row>
    <row r="81" spans="1:57" s="101" customFormat="1" ht="14.25" x14ac:dyDescent="0.2">
      <c r="A81" s="1"/>
      <c r="B81" s="1"/>
      <c r="C81" s="1"/>
      <c r="D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</row>
    <row r="82" spans="1:57" s="101" customFormat="1" ht="14.25" x14ac:dyDescent="0.2">
      <c r="A82" s="1"/>
      <c r="B82" s="1"/>
      <c r="C82" s="1"/>
      <c r="D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</row>
    <row r="83" spans="1:57" s="101" customFormat="1" ht="14.25" x14ac:dyDescent="0.2">
      <c r="A83" s="1"/>
      <c r="B83" s="1"/>
      <c r="C83" s="1"/>
      <c r="D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</row>
    <row r="84" spans="1:57" s="101" customFormat="1" ht="14.25" x14ac:dyDescent="0.2">
      <c r="A84" s="1"/>
      <c r="B84" s="1"/>
      <c r="C84" s="1"/>
      <c r="D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</row>
    <row r="85" spans="1:57" s="101" customFormat="1" ht="14.25" x14ac:dyDescent="0.2">
      <c r="A85" s="1"/>
      <c r="B85" s="1"/>
      <c r="C85" s="1"/>
      <c r="D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</row>
    <row r="86" spans="1:57" s="101" customFormat="1" ht="14.25" x14ac:dyDescent="0.2">
      <c r="A86" s="1"/>
      <c r="B86" s="1"/>
      <c r="C86" s="1"/>
      <c r="D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</row>
    <row r="87" spans="1:57" s="101" customFormat="1" ht="14.25" x14ac:dyDescent="0.2">
      <c r="A87" s="1"/>
      <c r="B87" s="1"/>
      <c r="C87" s="1"/>
      <c r="D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</row>
    <row r="88" spans="1:57" s="101" customFormat="1" ht="14.25" x14ac:dyDescent="0.2">
      <c r="A88" s="1"/>
      <c r="B88" s="1"/>
      <c r="C88" s="1"/>
      <c r="D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</row>
    <row r="89" spans="1:57" s="101" customFormat="1" ht="14.25" x14ac:dyDescent="0.2">
      <c r="A89" s="1"/>
      <c r="B89" s="1"/>
      <c r="C89" s="1"/>
      <c r="D89" s="1"/>
      <c r="Q89" s="24"/>
      <c r="R89" s="24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24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</row>
    <row r="90" spans="1:57" s="101" customFormat="1" ht="14.25" x14ac:dyDescent="0.2">
      <c r="A90" s="1"/>
      <c r="B90" s="1"/>
      <c r="C90" s="1"/>
      <c r="D90" s="1"/>
      <c r="Q90" s="24"/>
      <c r="R90" s="24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24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</row>
    <row r="91" spans="1:57" s="101" customFormat="1" ht="14.25" x14ac:dyDescent="0.2">
      <c r="A91" s="1"/>
      <c r="B91" s="1"/>
      <c r="C91" s="1"/>
      <c r="D91" s="1"/>
      <c r="Q91" s="24"/>
      <c r="R91" s="24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24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</row>
    <row r="92" spans="1:57" s="101" customFormat="1" ht="14.25" x14ac:dyDescent="0.2">
      <c r="A92" s="1"/>
      <c r="B92" s="1"/>
      <c r="C92" s="1"/>
      <c r="D92" s="1"/>
      <c r="Q92" s="24"/>
      <c r="R92" s="24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24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</row>
    <row r="93" spans="1:57" s="101" customFormat="1" ht="14.25" x14ac:dyDescent="0.2">
      <c r="A93" s="1"/>
      <c r="B93" s="1"/>
      <c r="C93" s="1"/>
      <c r="D93" s="1"/>
      <c r="Q93" s="24"/>
      <c r="R93" s="24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24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</row>
    <row r="94" spans="1:57" s="101" customFormat="1" ht="14.25" x14ac:dyDescent="0.2">
      <c r="A94" s="1"/>
      <c r="B94" s="1"/>
      <c r="C94" s="1"/>
      <c r="D94" s="1"/>
      <c r="Q94" s="24"/>
      <c r="R94" s="24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24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</row>
    <row r="95" spans="1:57" s="101" customFormat="1" ht="14.25" x14ac:dyDescent="0.2">
      <c r="A95" s="1"/>
      <c r="B95" s="1"/>
      <c r="C95" s="1"/>
      <c r="D95" s="1"/>
      <c r="Q95" s="24"/>
      <c r="R95" s="24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24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</row>
    <row r="96" spans="1:57" s="101" customFormat="1" ht="14.25" x14ac:dyDescent="0.2">
      <c r="A96" s="1"/>
      <c r="B96" s="1"/>
      <c r="C96" s="1"/>
      <c r="D96" s="1"/>
      <c r="Q96" s="24"/>
      <c r="R96" s="24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24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</row>
    <row r="97" spans="1:57" s="101" customFormat="1" ht="14.25" x14ac:dyDescent="0.2">
      <c r="A97" s="1"/>
      <c r="B97" s="1"/>
      <c r="C97" s="1"/>
      <c r="D97" s="1"/>
      <c r="Q97" s="24"/>
      <c r="R97" s="24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24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</row>
    <row r="98" spans="1:57" s="101" customFormat="1" ht="14.25" x14ac:dyDescent="0.2">
      <c r="A98" s="1"/>
      <c r="B98" s="1"/>
      <c r="C98" s="1"/>
      <c r="D98" s="1"/>
      <c r="Q98" s="24"/>
      <c r="R98" s="24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24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</row>
    <row r="99" spans="1:57" s="101" customFormat="1" ht="14.25" x14ac:dyDescent="0.2">
      <c r="A99" s="1"/>
      <c r="B99" s="1"/>
      <c r="C99" s="1"/>
      <c r="D99" s="1"/>
      <c r="Q99" s="24"/>
      <c r="R99" s="24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24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</row>
    <row r="100" spans="1:57" s="101" customFormat="1" ht="14.25" x14ac:dyDescent="0.2">
      <c r="A100" s="1"/>
      <c r="B100" s="1"/>
      <c r="C100" s="1"/>
      <c r="D100" s="1"/>
      <c r="Q100" s="24"/>
      <c r="R100" s="24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24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</row>
    <row r="101" spans="1:57" s="101" customFormat="1" ht="14.25" x14ac:dyDescent="0.2">
      <c r="A101" s="1"/>
      <c r="B101" s="1"/>
      <c r="C101" s="1"/>
      <c r="D101" s="1"/>
      <c r="Q101" s="24"/>
      <c r="R101" s="24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24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</row>
    <row r="102" spans="1:57" s="101" customFormat="1" ht="14.25" x14ac:dyDescent="0.2">
      <c r="A102" s="1"/>
      <c r="B102" s="1"/>
      <c r="C102" s="1"/>
      <c r="D102" s="1"/>
      <c r="Q102" s="24"/>
      <c r="R102" s="24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24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</row>
    <row r="103" spans="1:57" s="101" customFormat="1" ht="14.25" x14ac:dyDescent="0.2">
      <c r="A103" s="1"/>
      <c r="B103" s="1"/>
      <c r="C103" s="1"/>
      <c r="D103" s="1"/>
      <c r="Q103" s="24"/>
      <c r="R103" s="24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24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</row>
    <row r="104" spans="1:57" s="101" customFormat="1" ht="14.25" x14ac:dyDescent="0.2">
      <c r="A104" s="1"/>
      <c r="B104" s="1"/>
      <c r="C104" s="1"/>
      <c r="D104" s="1"/>
      <c r="Q104" s="24"/>
      <c r="R104" s="24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24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</row>
    <row r="105" spans="1:57" s="101" customFormat="1" ht="14.25" x14ac:dyDescent="0.2">
      <c r="A105" s="1"/>
      <c r="B105" s="1"/>
      <c r="C105" s="1"/>
      <c r="D105" s="1"/>
      <c r="Q105" s="24"/>
      <c r="R105" s="24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24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</row>
    <row r="106" spans="1:57" s="101" customFormat="1" ht="14.25" x14ac:dyDescent="0.2">
      <c r="A106" s="1"/>
      <c r="B106" s="1"/>
      <c r="C106" s="1"/>
      <c r="D106" s="1"/>
      <c r="Q106" s="24"/>
      <c r="R106" s="24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24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</row>
    <row r="107" spans="1:57" s="101" customFormat="1" ht="14.25" x14ac:dyDescent="0.2">
      <c r="A107" s="1"/>
      <c r="B107" s="1"/>
      <c r="C107" s="1"/>
      <c r="D107" s="1"/>
      <c r="Q107" s="24"/>
      <c r="R107" s="24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24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</row>
    <row r="108" spans="1:57" s="101" customFormat="1" ht="14.25" x14ac:dyDescent="0.2">
      <c r="A108" s="1"/>
      <c r="B108" s="1"/>
      <c r="C108" s="1"/>
      <c r="D108" s="1"/>
      <c r="Q108" s="24"/>
      <c r="R108" s="24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24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</row>
    <row r="109" spans="1:57" s="101" customFormat="1" ht="14.25" x14ac:dyDescent="0.2">
      <c r="A109" s="1"/>
      <c r="B109" s="1"/>
      <c r="C109" s="1"/>
      <c r="D109" s="1"/>
      <c r="Q109" s="24"/>
      <c r="R109" s="24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24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</row>
    <row r="110" spans="1:57" s="101" customFormat="1" ht="14.25" x14ac:dyDescent="0.2">
      <c r="A110" s="1"/>
      <c r="B110" s="1"/>
      <c r="C110" s="1"/>
      <c r="D110" s="1"/>
      <c r="Q110" s="24"/>
      <c r="R110" s="24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24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</row>
    <row r="111" spans="1:57" s="101" customFormat="1" ht="14.25" x14ac:dyDescent="0.2">
      <c r="A111" s="1"/>
      <c r="B111" s="1"/>
      <c r="C111" s="1"/>
      <c r="D111" s="1"/>
      <c r="Q111" s="24"/>
      <c r="R111" s="24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24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</row>
    <row r="112" spans="1:57" s="101" customFormat="1" ht="14.25" x14ac:dyDescent="0.2">
      <c r="A112" s="1"/>
      <c r="B112" s="1"/>
      <c r="C112" s="1"/>
      <c r="D112" s="1"/>
      <c r="Q112" s="24"/>
      <c r="R112" s="24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24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</row>
    <row r="113" spans="1:57" s="101" customFormat="1" ht="14.25" x14ac:dyDescent="0.2">
      <c r="A113" s="1"/>
      <c r="B113" s="1"/>
      <c r="C113" s="1"/>
      <c r="D113" s="1"/>
      <c r="Q113" s="24"/>
      <c r="R113" s="24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24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</row>
    <row r="114" spans="1:57" s="101" customFormat="1" ht="14.25" x14ac:dyDescent="0.2">
      <c r="A114" s="1"/>
      <c r="B114" s="1"/>
      <c r="C114" s="1"/>
      <c r="D114" s="1"/>
      <c r="Q114" s="24"/>
      <c r="R114" s="24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24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</row>
    <row r="115" spans="1:57" s="101" customFormat="1" ht="14.25" x14ac:dyDescent="0.2">
      <c r="A115" s="1"/>
      <c r="B115" s="1"/>
      <c r="C115" s="1"/>
      <c r="D115" s="1"/>
      <c r="Q115" s="24"/>
      <c r="R115" s="24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24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</row>
    <row r="116" spans="1:57" s="101" customFormat="1" ht="14.25" x14ac:dyDescent="0.2">
      <c r="A116" s="1"/>
      <c r="B116" s="1"/>
      <c r="C116" s="1"/>
      <c r="D116" s="1"/>
      <c r="Q116" s="24"/>
      <c r="R116" s="24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24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</row>
    <row r="117" spans="1:57" s="101" customFormat="1" ht="14.25" x14ac:dyDescent="0.2">
      <c r="A117" s="1"/>
      <c r="B117" s="1"/>
      <c r="C117" s="1"/>
      <c r="D117" s="1"/>
      <c r="Q117" s="24"/>
      <c r="R117" s="24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24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</row>
    <row r="118" spans="1:57" s="101" customFormat="1" ht="14.25" x14ac:dyDescent="0.2">
      <c r="A118" s="1"/>
      <c r="B118" s="1"/>
      <c r="C118" s="1"/>
      <c r="D118" s="1"/>
      <c r="Q118" s="24"/>
      <c r="R118" s="24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24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</row>
    <row r="119" spans="1:57" s="101" customFormat="1" ht="14.25" x14ac:dyDescent="0.2">
      <c r="A119" s="1"/>
      <c r="B119" s="1"/>
      <c r="C119" s="1"/>
      <c r="D119" s="1"/>
      <c r="Q119" s="24"/>
      <c r="R119" s="24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24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</row>
    <row r="120" spans="1:57" s="101" customFormat="1" ht="14.25" x14ac:dyDescent="0.2">
      <c r="A120" s="1"/>
      <c r="B120" s="1"/>
      <c r="C120" s="1"/>
      <c r="D120" s="1"/>
      <c r="Q120" s="24"/>
      <c r="R120" s="24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24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</row>
    <row r="121" spans="1:57" s="101" customFormat="1" ht="14.25" x14ac:dyDescent="0.2">
      <c r="A121" s="1"/>
      <c r="B121" s="1"/>
      <c r="C121" s="1"/>
      <c r="D121" s="1"/>
      <c r="Q121" s="24"/>
      <c r="R121" s="24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24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</row>
    <row r="122" spans="1:57" s="101" customFormat="1" ht="14.25" x14ac:dyDescent="0.2">
      <c r="A122" s="1"/>
      <c r="B122" s="1"/>
      <c r="C122" s="1"/>
      <c r="D122" s="1"/>
      <c r="Q122" s="24"/>
      <c r="R122" s="24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24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</row>
    <row r="123" spans="1:57" s="101" customFormat="1" ht="14.25" x14ac:dyDescent="0.2">
      <c r="A123" s="1"/>
      <c r="B123" s="1"/>
      <c r="C123" s="1"/>
      <c r="D123" s="1"/>
      <c r="Q123" s="24"/>
      <c r="R123" s="24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24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</row>
    <row r="124" spans="1:57" s="101" customFormat="1" ht="14.25" x14ac:dyDescent="0.2">
      <c r="A124" s="1"/>
      <c r="B124" s="1"/>
      <c r="C124" s="1"/>
      <c r="D124" s="1"/>
      <c r="Q124" s="24"/>
      <c r="R124" s="24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24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</row>
    <row r="125" spans="1:57" s="101" customFormat="1" ht="14.25" x14ac:dyDescent="0.2">
      <c r="A125" s="1"/>
      <c r="B125" s="1"/>
      <c r="C125" s="1"/>
      <c r="D125" s="1"/>
      <c r="Q125" s="24"/>
      <c r="R125" s="24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24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</row>
    <row r="126" spans="1:57" s="101" customFormat="1" ht="14.25" x14ac:dyDescent="0.2">
      <c r="A126" s="1"/>
      <c r="B126" s="1"/>
      <c r="C126" s="1"/>
      <c r="D126" s="1"/>
      <c r="Q126" s="24"/>
      <c r="R126" s="24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24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</row>
    <row r="127" spans="1:57" s="101" customFormat="1" ht="14.25" x14ac:dyDescent="0.2">
      <c r="A127" s="1"/>
      <c r="B127" s="1"/>
      <c r="C127" s="1"/>
      <c r="D127" s="1"/>
      <c r="Q127" s="24"/>
      <c r="R127" s="24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24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</row>
    <row r="128" spans="1:57" s="101" customFormat="1" ht="14.25" x14ac:dyDescent="0.2">
      <c r="A128" s="1"/>
      <c r="B128" s="1"/>
      <c r="C128" s="1"/>
      <c r="D128" s="1"/>
      <c r="Q128" s="24"/>
      <c r="R128" s="24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24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</row>
    <row r="129" spans="1:57" s="101" customFormat="1" ht="14.25" x14ac:dyDescent="0.2">
      <c r="A129" s="1"/>
      <c r="B129" s="1"/>
      <c r="C129" s="1"/>
      <c r="D129" s="1"/>
      <c r="Q129" s="24"/>
      <c r="R129" s="24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24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</row>
    <row r="130" spans="1:57" s="101" customFormat="1" ht="14.25" x14ac:dyDescent="0.2">
      <c r="A130" s="1"/>
      <c r="B130" s="1"/>
      <c r="C130" s="1"/>
      <c r="D130" s="1"/>
      <c r="Q130" s="24"/>
      <c r="R130" s="24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24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</row>
    <row r="131" spans="1:57" s="101" customFormat="1" ht="14.25" x14ac:dyDescent="0.2">
      <c r="A131" s="1"/>
      <c r="B131" s="1"/>
      <c r="C131" s="1"/>
      <c r="D131" s="1"/>
      <c r="Q131" s="24"/>
      <c r="R131" s="24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24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</row>
    <row r="132" spans="1:57" s="101" customFormat="1" ht="14.25" x14ac:dyDescent="0.2">
      <c r="A132" s="1"/>
      <c r="B132" s="1"/>
      <c r="C132" s="1"/>
      <c r="D132" s="1"/>
      <c r="Q132" s="24"/>
      <c r="R132" s="24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24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</row>
    <row r="133" spans="1:57" s="101" customFormat="1" ht="14.25" x14ac:dyDescent="0.2">
      <c r="A133" s="1"/>
      <c r="B133" s="1"/>
      <c r="C133" s="1"/>
      <c r="D133" s="1"/>
      <c r="Q133" s="24"/>
      <c r="R133" s="24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24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</row>
    <row r="134" spans="1:57" s="101" customFormat="1" ht="14.25" x14ac:dyDescent="0.2">
      <c r="A134" s="1"/>
      <c r="B134" s="1"/>
      <c r="C134" s="1"/>
      <c r="D134" s="1"/>
      <c r="Q134" s="24"/>
      <c r="R134" s="24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24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</row>
    <row r="135" spans="1:57" s="101" customFormat="1" ht="14.25" x14ac:dyDescent="0.2">
      <c r="A135" s="1"/>
      <c r="B135" s="1"/>
      <c r="C135" s="1"/>
      <c r="D135" s="1"/>
      <c r="Q135" s="24"/>
      <c r="R135" s="24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24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</row>
    <row r="136" spans="1:57" s="101" customFormat="1" ht="14.25" x14ac:dyDescent="0.2">
      <c r="A136" s="1"/>
      <c r="B136" s="1"/>
      <c r="C136" s="1"/>
      <c r="D136" s="1"/>
      <c r="Q136" s="24"/>
      <c r="R136" s="24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24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</row>
    <row r="137" spans="1:57" s="101" customFormat="1" ht="14.25" x14ac:dyDescent="0.2">
      <c r="A137" s="1"/>
      <c r="B137" s="1"/>
      <c r="C137" s="1"/>
      <c r="D137" s="1"/>
      <c r="Q137" s="24"/>
      <c r="R137" s="24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24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</row>
    <row r="138" spans="1:57" s="101" customFormat="1" ht="14.25" x14ac:dyDescent="0.2">
      <c r="A138" s="1"/>
      <c r="B138" s="1"/>
      <c r="C138" s="1"/>
      <c r="D138" s="1"/>
      <c r="Q138" s="24"/>
      <c r="R138" s="24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24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</row>
    <row r="139" spans="1:57" s="101" customFormat="1" ht="14.25" x14ac:dyDescent="0.2">
      <c r="A139" s="1"/>
      <c r="B139" s="1"/>
      <c r="C139" s="1"/>
      <c r="D139" s="1"/>
      <c r="Q139" s="24"/>
      <c r="R139" s="24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24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</row>
    <row r="140" spans="1:57" s="101" customFormat="1" ht="14.25" x14ac:dyDescent="0.2">
      <c r="A140" s="1"/>
      <c r="B140" s="1"/>
      <c r="C140" s="1"/>
      <c r="D140" s="1"/>
      <c r="Q140" s="24"/>
      <c r="R140" s="24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24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</row>
    <row r="141" spans="1:57" s="101" customFormat="1" ht="14.25" x14ac:dyDescent="0.2">
      <c r="A141" s="1"/>
      <c r="B141" s="1"/>
      <c r="C141" s="1"/>
      <c r="D141" s="1"/>
      <c r="Q141" s="24"/>
      <c r="R141" s="24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24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</row>
    <row r="142" spans="1:57" s="101" customFormat="1" ht="14.25" x14ac:dyDescent="0.2">
      <c r="A142" s="1"/>
      <c r="B142" s="1"/>
      <c r="C142" s="1"/>
      <c r="D142" s="1"/>
      <c r="Q142" s="24"/>
      <c r="R142" s="24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24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</row>
    <row r="143" spans="1:57" s="101" customFormat="1" ht="14.25" x14ac:dyDescent="0.2">
      <c r="A143" s="1"/>
      <c r="B143" s="1"/>
      <c r="C143" s="1"/>
      <c r="D143" s="1"/>
      <c r="Q143" s="24"/>
      <c r="R143" s="24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24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</row>
    <row r="144" spans="1:57" s="101" customFormat="1" ht="14.25" x14ac:dyDescent="0.2">
      <c r="A144" s="1"/>
      <c r="B144" s="1"/>
      <c r="C144" s="1"/>
      <c r="D144" s="1"/>
      <c r="Q144" s="24"/>
      <c r="R144" s="24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24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</row>
    <row r="145" spans="1:57" s="101" customFormat="1" ht="14.25" x14ac:dyDescent="0.2">
      <c r="A145" s="1"/>
      <c r="B145" s="1"/>
      <c r="C145" s="1"/>
      <c r="D145" s="1"/>
      <c r="Q145" s="24"/>
      <c r="R145" s="24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24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</row>
    <row r="146" spans="1:57" s="101" customFormat="1" ht="14.25" x14ac:dyDescent="0.2">
      <c r="A146" s="1"/>
      <c r="B146" s="1"/>
      <c r="C146" s="1"/>
      <c r="D146" s="1"/>
      <c r="Q146" s="24"/>
      <c r="R146" s="24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24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</row>
    <row r="147" spans="1:57" s="101" customFormat="1" ht="14.25" x14ac:dyDescent="0.2">
      <c r="A147" s="1"/>
      <c r="B147" s="1"/>
      <c r="C147" s="1"/>
      <c r="D147" s="1"/>
      <c r="Q147" s="24"/>
      <c r="R147" s="24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24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</row>
    <row r="148" spans="1:57" s="101" customFormat="1" ht="14.25" x14ac:dyDescent="0.2">
      <c r="A148" s="1"/>
      <c r="B148" s="1"/>
      <c r="C148" s="1"/>
      <c r="D148" s="1"/>
      <c r="Q148" s="24"/>
      <c r="R148" s="24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24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</row>
    <row r="149" spans="1:57" s="101" customFormat="1" ht="14.25" x14ac:dyDescent="0.2">
      <c r="A149" s="1"/>
      <c r="B149" s="1"/>
      <c r="C149" s="1"/>
      <c r="D149" s="1"/>
      <c r="Q149" s="24"/>
      <c r="R149" s="24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24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</row>
    <row r="150" spans="1:57" s="101" customFormat="1" ht="14.25" x14ac:dyDescent="0.2">
      <c r="A150" s="1"/>
      <c r="B150" s="1"/>
      <c r="C150" s="1"/>
      <c r="D150" s="1"/>
      <c r="Q150" s="24"/>
      <c r="R150" s="24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24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</row>
    <row r="151" spans="1:57" s="101" customFormat="1" ht="14.25" x14ac:dyDescent="0.2">
      <c r="A151" s="1"/>
      <c r="B151" s="1"/>
      <c r="C151" s="1"/>
      <c r="D151" s="1"/>
      <c r="Q151" s="24"/>
      <c r="R151" s="24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24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</row>
    <row r="152" spans="1:57" s="101" customFormat="1" ht="14.25" x14ac:dyDescent="0.2">
      <c r="A152" s="1"/>
      <c r="B152" s="1"/>
      <c r="C152" s="1"/>
      <c r="D152" s="1"/>
      <c r="Q152" s="24"/>
      <c r="R152" s="24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24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</row>
    <row r="153" spans="1:57" s="101" customFormat="1" ht="14.25" x14ac:dyDescent="0.2">
      <c r="A153" s="1"/>
      <c r="B153" s="1"/>
      <c r="C153" s="1"/>
      <c r="D153" s="1"/>
      <c r="Q153" s="24"/>
      <c r="R153" s="24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24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</row>
    <row r="154" spans="1:57" s="101" customFormat="1" ht="14.25" x14ac:dyDescent="0.2">
      <c r="A154" s="1"/>
      <c r="B154" s="1"/>
      <c r="C154" s="1"/>
      <c r="D154" s="1"/>
      <c r="Q154" s="24"/>
      <c r="R154" s="24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24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</row>
    <row r="155" spans="1:57" s="101" customFormat="1" ht="14.25" x14ac:dyDescent="0.2">
      <c r="A155" s="1"/>
      <c r="B155" s="1"/>
      <c r="C155" s="1"/>
      <c r="D155" s="1"/>
      <c r="Q155" s="24"/>
      <c r="R155" s="24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24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</row>
    <row r="156" spans="1:57" s="101" customFormat="1" ht="14.25" x14ac:dyDescent="0.2">
      <c r="A156" s="1"/>
      <c r="B156" s="1"/>
      <c r="C156" s="1"/>
      <c r="D156" s="1"/>
      <c r="Q156" s="24"/>
      <c r="R156" s="24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24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</row>
    <row r="157" spans="1:57" s="101" customFormat="1" ht="14.25" x14ac:dyDescent="0.2">
      <c r="A157" s="1"/>
      <c r="B157" s="1"/>
      <c r="C157" s="1"/>
      <c r="D157" s="1"/>
      <c r="Q157" s="24"/>
      <c r="R157" s="24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24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</row>
    <row r="158" spans="1:57" s="101" customFormat="1" ht="14.25" x14ac:dyDescent="0.2">
      <c r="A158" s="1"/>
      <c r="B158" s="1"/>
      <c r="C158" s="1"/>
      <c r="D158" s="1"/>
      <c r="Q158" s="24"/>
      <c r="R158" s="24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24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</row>
    <row r="159" spans="1:57" s="101" customFormat="1" ht="14.25" x14ac:dyDescent="0.2">
      <c r="A159" s="1"/>
      <c r="B159" s="1"/>
      <c r="C159" s="1"/>
      <c r="D159" s="1"/>
      <c r="Q159" s="24"/>
      <c r="R159" s="24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24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</row>
    <row r="160" spans="1:57" s="101" customFormat="1" ht="14.25" x14ac:dyDescent="0.2">
      <c r="A160" s="1"/>
      <c r="B160" s="1"/>
      <c r="C160" s="1"/>
      <c r="D160" s="1"/>
      <c r="Q160" s="24"/>
      <c r="R160" s="24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24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</row>
    <row r="161" spans="1:57" s="101" customFormat="1" ht="14.25" x14ac:dyDescent="0.2">
      <c r="A161" s="1"/>
      <c r="B161" s="1"/>
      <c r="C161" s="1"/>
      <c r="D161" s="1"/>
      <c r="Q161" s="24"/>
      <c r="R161" s="24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24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</row>
    <row r="162" spans="1:57" s="101" customFormat="1" ht="14.25" x14ac:dyDescent="0.2">
      <c r="A162" s="1"/>
      <c r="B162" s="1"/>
      <c r="C162" s="1"/>
      <c r="D162" s="1"/>
      <c r="Q162" s="24"/>
      <c r="R162" s="24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24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</row>
    <row r="163" spans="1:57" s="101" customFormat="1" ht="14.25" x14ac:dyDescent="0.2">
      <c r="A163" s="1"/>
      <c r="B163" s="1"/>
      <c r="C163" s="1"/>
      <c r="D163" s="1"/>
      <c r="Q163" s="24"/>
      <c r="R163" s="24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24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</row>
    <row r="164" spans="1:57" s="101" customFormat="1" ht="14.25" x14ac:dyDescent="0.2">
      <c r="A164" s="1"/>
      <c r="B164" s="1"/>
      <c r="C164" s="1"/>
      <c r="D164" s="1"/>
      <c r="Q164" s="24"/>
      <c r="R164" s="24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24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</row>
    <row r="165" spans="1:57" s="101" customFormat="1" ht="14.25" x14ac:dyDescent="0.2">
      <c r="A165" s="1"/>
      <c r="B165" s="1"/>
      <c r="C165" s="1"/>
      <c r="D165" s="1"/>
      <c r="Q165" s="24"/>
      <c r="R165" s="24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24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</row>
    <row r="166" spans="1:57" s="101" customFormat="1" ht="14.25" x14ac:dyDescent="0.2">
      <c r="A166" s="1"/>
      <c r="B166" s="1"/>
      <c r="C166" s="1"/>
      <c r="D166" s="1"/>
      <c r="Q166" s="24"/>
      <c r="R166" s="24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24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</row>
    <row r="167" spans="1:57" s="101" customFormat="1" ht="14.25" x14ac:dyDescent="0.2">
      <c r="A167" s="1"/>
      <c r="B167" s="1"/>
      <c r="C167" s="1"/>
      <c r="D167" s="1"/>
      <c r="Q167" s="24"/>
      <c r="R167" s="24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24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</row>
    <row r="168" spans="1:57" s="101" customFormat="1" ht="14.25" x14ac:dyDescent="0.2">
      <c r="A168" s="1"/>
      <c r="B168" s="1"/>
      <c r="C168" s="1"/>
      <c r="D168" s="1"/>
      <c r="Q168" s="24"/>
      <c r="R168" s="24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24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</row>
    <row r="169" spans="1:57" s="101" customFormat="1" ht="14.25" x14ac:dyDescent="0.2">
      <c r="A169" s="1"/>
      <c r="B169" s="1"/>
      <c r="C169" s="1"/>
      <c r="D169" s="1"/>
      <c r="Q169" s="24"/>
      <c r="R169" s="24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24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</row>
    <row r="170" spans="1:57" s="101" customFormat="1" ht="14.25" x14ac:dyDescent="0.2">
      <c r="A170" s="1"/>
      <c r="B170" s="1"/>
      <c r="C170" s="1"/>
      <c r="D170" s="1"/>
      <c r="Q170" s="24"/>
      <c r="R170" s="24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24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</row>
    <row r="171" spans="1:57" s="101" customFormat="1" ht="14.25" x14ac:dyDescent="0.2">
      <c r="A171" s="1"/>
      <c r="B171" s="1"/>
      <c r="C171" s="1"/>
      <c r="D171" s="1"/>
      <c r="Q171" s="24"/>
      <c r="R171" s="24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24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</row>
    <row r="172" spans="1:57" s="101" customFormat="1" ht="14.25" x14ac:dyDescent="0.2">
      <c r="A172" s="1"/>
      <c r="B172" s="1"/>
      <c r="C172" s="1"/>
      <c r="D172" s="1"/>
      <c r="Q172" s="24"/>
      <c r="R172" s="24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24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</row>
    <row r="173" spans="1:57" s="101" customFormat="1" ht="14.25" x14ac:dyDescent="0.2">
      <c r="A173" s="1"/>
      <c r="B173" s="1"/>
      <c r="C173" s="1"/>
      <c r="D173" s="1"/>
      <c r="Q173" s="24"/>
      <c r="R173" s="24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24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</row>
    <row r="174" spans="1:57" s="101" customFormat="1" ht="14.25" x14ac:dyDescent="0.2">
      <c r="Q174" s="24"/>
      <c r="R174" s="24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24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</row>
    <row r="175" spans="1:57" s="101" customFormat="1" ht="14.25" x14ac:dyDescent="0.2">
      <c r="Q175" s="24"/>
      <c r="R175" s="24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24"/>
    </row>
    <row r="176" spans="1:57" s="101" customFormat="1" ht="14.25" x14ac:dyDescent="0.2">
      <c r="Q176" s="24"/>
      <c r="R176" s="24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24"/>
    </row>
    <row r="177" spans="12:38" s="101" customFormat="1" ht="14.25" x14ac:dyDescent="0.2">
      <c r="Q177" s="24"/>
      <c r="R177" s="24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24"/>
    </row>
    <row r="178" spans="12:38" s="101" customFormat="1" ht="14.25" x14ac:dyDescent="0.2">
      <c r="L178" s="24"/>
      <c r="M178" s="24"/>
      <c r="N178" s="24"/>
      <c r="O178" s="24"/>
      <c r="P178" s="24"/>
      <c r="R178" s="24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24"/>
    </row>
    <row r="179" spans="12:38" s="101" customFormat="1" ht="14.25" x14ac:dyDescent="0.2">
      <c r="L179" s="24"/>
      <c r="M179" s="24"/>
      <c r="N179" s="24"/>
      <c r="O179" s="24"/>
      <c r="P179" s="24"/>
      <c r="R179" s="24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24"/>
    </row>
    <row r="180" spans="12:38" s="101" customFormat="1" ht="14.25" x14ac:dyDescent="0.2">
      <c r="L180" s="24"/>
      <c r="M180" s="24"/>
      <c r="N180" s="24"/>
      <c r="O180" s="24"/>
      <c r="P180" s="24"/>
      <c r="R180" s="24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24"/>
    </row>
    <row r="181" spans="12:38" s="101" customFormat="1" ht="14.25" x14ac:dyDescent="0.2">
      <c r="L181" s="24"/>
      <c r="M181" s="24"/>
      <c r="N181" s="24"/>
      <c r="O181" s="24"/>
      <c r="P181" s="24"/>
      <c r="R181" s="24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24"/>
      <c r="AL181" s="24"/>
    </row>
    <row r="182" spans="12:38" s="101" customFormat="1" x14ac:dyDescent="0.25">
      <c r="L182" s="39"/>
      <c r="M182" s="39"/>
      <c r="N182" s="39"/>
      <c r="O182" s="39"/>
      <c r="P182" s="39"/>
      <c r="R182" s="39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39"/>
      <c r="AL182" s="39"/>
    </row>
    <row r="183" spans="12:38" s="101" customFormat="1" x14ac:dyDescent="0.25">
      <c r="L183" s="39"/>
      <c r="M183" s="39"/>
      <c r="N183" s="39"/>
      <c r="O183" s="39"/>
      <c r="P183" s="39"/>
      <c r="R183" s="39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39"/>
      <c r="AL183" s="39"/>
    </row>
    <row r="184" spans="12:38" s="101" customFormat="1" x14ac:dyDescent="0.25">
      <c r="L184" s="39"/>
      <c r="M184" s="39"/>
      <c r="N184" s="39"/>
      <c r="O184" s="39"/>
      <c r="P184" s="39"/>
      <c r="R184" s="39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39"/>
      <c r="AL184" s="39"/>
    </row>
    <row r="185" spans="12:38" s="101" customFormat="1" x14ac:dyDescent="0.25">
      <c r="R185" s="39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2:38" s="101" customFormat="1" x14ac:dyDescent="0.25">
      <c r="R186" s="39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2:38" s="101" customFormat="1" x14ac:dyDescent="0.25">
      <c r="R187" s="39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2:38" s="101" customFormat="1" x14ac:dyDescent="0.25">
      <c r="R188" s="39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2:38" s="101" customFormat="1" x14ac:dyDescent="0.25">
      <c r="R189" s="39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2:38" s="101" customFormat="1" x14ac:dyDescent="0.25">
      <c r="R190" s="39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2:38" s="101" customFormat="1" x14ac:dyDescent="0.25">
      <c r="R191" s="39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2:38" s="101" customFormat="1" x14ac:dyDescent="0.25">
      <c r="R192" s="39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8:36" s="101" customFormat="1" x14ac:dyDescent="0.25">
      <c r="R193" s="39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8:36" s="101" customFormat="1" x14ac:dyDescent="0.25">
      <c r="R194" s="39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8:36" s="101" customFormat="1" x14ac:dyDescent="0.25">
      <c r="R195" s="39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8:36" s="101" customFormat="1" x14ac:dyDescent="0.25">
      <c r="R196" s="39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8:36" s="101" customFormat="1" x14ac:dyDescent="0.25">
      <c r="R197" s="39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8:36" s="101" customFormat="1" x14ac:dyDescent="0.25">
      <c r="R198" s="39"/>
      <c r="S198" s="39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8:36" s="101" customFormat="1" x14ac:dyDescent="0.25">
      <c r="R199" s="39"/>
      <c r="S199" s="39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8:36" s="101" customFormat="1" x14ac:dyDescent="0.25">
      <c r="R200" s="39"/>
      <c r="S200" s="39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8:36" s="101" customFormat="1" x14ac:dyDescent="0.25">
      <c r="R201" s="39"/>
      <c r="S201" s="39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8:36" s="101" customFormat="1" x14ac:dyDescent="0.25">
      <c r="R202" s="39"/>
      <c r="S202" s="39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8:36" s="101" customFormat="1" x14ac:dyDescent="0.25">
      <c r="R203" s="39"/>
      <c r="S203" s="39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8:36" s="101" customFormat="1" x14ac:dyDescent="0.25">
      <c r="R204" s="39"/>
      <c r="S204" s="39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8:36" s="101" customFormat="1" x14ac:dyDescent="0.25">
      <c r="R205" s="39"/>
      <c r="S205" s="39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8:36" s="101" customFormat="1" x14ac:dyDescent="0.25">
      <c r="R206" s="39"/>
      <c r="S206" s="39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8:36" s="101" customFormat="1" x14ac:dyDescent="0.25">
      <c r="R207" s="39"/>
      <c r="S207" s="39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8:36" s="101" customFormat="1" x14ac:dyDescent="0.25">
      <c r="R208" s="39"/>
      <c r="S208" s="39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8:36" s="101" customFormat="1" x14ac:dyDescent="0.25">
      <c r="R209" s="39"/>
      <c r="S209" s="39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8:36" s="101" customFormat="1" ht="14.25" x14ac:dyDescent="0.2"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8:36" s="101" customFormat="1" ht="14.25" x14ac:dyDescent="0.2"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8:36" s="101" customFormat="1" ht="14.25" x14ac:dyDescent="0.2"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8:36" s="101" customFormat="1" ht="14.25" x14ac:dyDescent="0.2"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NYP,NSS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2023-10-15T18:51:49Z</dcterms:modified>
</cp:coreProperties>
</file>